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0" yWindow="80" windowWidth="23960" windowHeight="9280" firstSheet="5" activeTab="5"/>
  </bookViews>
  <sheets>
    <sheet name="ISSUANCE" sheetId="1" state="hidden" r:id="rId1"/>
    <sheet name="PRODUCTION" sheetId="2" state="hidden" r:id="rId2"/>
    <sheet name="STATE VALUE" sheetId="3" state="hidden" r:id="rId3"/>
    <sheet name="DELIVERY" sheetId="4" state="hidden" r:id="rId4"/>
    <sheet name="ICT DELIVERY" sheetId="5" state="hidden" r:id="rId5"/>
    <sheet name="NSA" sheetId="6" r:id="rId6"/>
    <sheet name="STATE DELIVERY" sheetId="7" state="hidden" r:id="rId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6" l="1"/>
  <c r="E20" i="6"/>
  <c r="D43" i="7"/>
  <c r="C43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D43" i="6"/>
  <c r="C43" i="6"/>
  <c r="E42" i="6"/>
  <c r="E41" i="6"/>
  <c r="E40" i="6"/>
  <c r="E39" i="6"/>
  <c r="E38" i="6"/>
  <c r="E37" i="6"/>
  <c r="E36" i="6"/>
  <c r="E35" i="6"/>
  <c r="E34" i="6"/>
  <c r="E32" i="6"/>
  <c r="E31" i="6"/>
  <c r="E30" i="6"/>
  <c r="E29" i="6"/>
  <c r="E28" i="6"/>
  <c r="E27" i="6"/>
  <c r="E26" i="6"/>
  <c r="E25" i="6"/>
  <c r="E24" i="6"/>
  <c r="E23" i="6"/>
  <c r="E22" i="6"/>
  <c r="E21" i="6"/>
  <c r="E19" i="6"/>
  <c r="E18" i="6"/>
  <c r="E16" i="6"/>
  <c r="E15" i="6"/>
  <c r="E14" i="6"/>
  <c r="E13" i="6"/>
  <c r="E12" i="6"/>
  <c r="E11" i="6"/>
  <c r="E10" i="6"/>
  <c r="E9" i="6"/>
  <c r="E8" i="6"/>
  <c r="E7" i="6"/>
  <c r="E6" i="6"/>
  <c r="K42" i="4"/>
  <c r="J42" i="4"/>
  <c r="I42" i="4"/>
  <c r="F42" i="4"/>
  <c r="D42" i="4"/>
  <c r="G42" i="4"/>
  <c r="E42" i="4"/>
  <c r="C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H5" i="4"/>
  <c r="G5" i="4"/>
  <c r="H42" i="4"/>
  <c r="E43" i="6"/>
  <c r="D43" i="5"/>
  <c r="C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3" i="5"/>
  <c r="E43" i="3"/>
  <c r="D43" i="3"/>
  <c r="C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K42" i="2"/>
  <c r="J42" i="2"/>
  <c r="I42" i="2"/>
  <c r="F42" i="2"/>
  <c r="D42" i="2"/>
  <c r="C42" i="2"/>
  <c r="H41" i="2"/>
  <c r="G41" i="2"/>
  <c r="E41" i="2"/>
  <c r="H40" i="2"/>
  <c r="G40" i="2"/>
  <c r="E40" i="2"/>
  <c r="H39" i="2"/>
  <c r="G39" i="2"/>
  <c r="E39" i="2"/>
  <c r="H38" i="2"/>
  <c r="G38" i="2"/>
  <c r="E38" i="2"/>
  <c r="H37" i="2"/>
  <c r="G37" i="2"/>
  <c r="E37" i="2"/>
  <c r="H36" i="2"/>
  <c r="G36" i="2"/>
  <c r="E36" i="2"/>
  <c r="H35" i="2"/>
  <c r="G35" i="2"/>
  <c r="E35" i="2"/>
  <c r="H34" i="2"/>
  <c r="G34" i="2"/>
  <c r="E34" i="2"/>
  <c r="H33" i="2"/>
  <c r="G33" i="2"/>
  <c r="E33" i="2"/>
  <c r="H32" i="2"/>
  <c r="G32" i="2"/>
  <c r="E32" i="2"/>
  <c r="H31" i="2"/>
  <c r="G31" i="2"/>
  <c r="E31" i="2"/>
  <c r="H30" i="2"/>
  <c r="G30" i="2"/>
  <c r="E30" i="2"/>
  <c r="H29" i="2"/>
  <c r="G29" i="2"/>
  <c r="E29" i="2"/>
  <c r="H28" i="2"/>
  <c r="G28" i="2"/>
  <c r="E28" i="2"/>
  <c r="H27" i="2"/>
  <c r="G27" i="2"/>
  <c r="E27" i="2"/>
  <c r="H26" i="2"/>
  <c r="G26" i="2"/>
  <c r="E26" i="2"/>
  <c r="H25" i="2"/>
  <c r="G25" i="2"/>
  <c r="E25" i="2"/>
  <c r="H24" i="2"/>
  <c r="G24" i="2"/>
  <c r="E24" i="2"/>
  <c r="H23" i="2"/>
  <c r="G23" i="2"/>
  <c r="E23" i="2"/>
  <c r="H22" i="2"/>
  <c r="G22" i="2"/>
  <c r="E22" i="2"/>
  <c r="H21" i="2"/>
  <c r="G21" i="2"/>
  <c r="E21" i="2"/>
  <c r="H20" i="2"/>
  <c r="G20" i="2"/>
  <c r="E20" i="2"/>
  <c r="H19" i="2"/>
  <c r="G19" i="2"/>
  <c r="E19" i="2"/>
  <c r="H18" i="2"/>
  <c r="G18" i="2"/>
  <c r="E18" i="2"/>
  <c r="H17" i="2"/>
  <c r="G17" i="2"/>
  <c r="E17" i="2"/>
  <c r="H16" i="2"/>
  <c r="G16" i="2"/>
  <c r="E16" i="2"/>
  <c r="H15" i="2"/>
  <c r="G15" i="2"/>
  <c r="E15" i="2"/>
  <c r="H14" i="2"/>
  <c r="G14" i="2"/>
  <c r="E14" i="2"/>
  <c r="H13" i="2"/>
  <c r="G13" i="2"/>
  <c r="E13" i="2"/>
  <c r="H12" i="2"/>
  <c r="G12" i="2"/>
  <c r="E12" i="2"/>
  <c r="H11" i="2"/>
  <c r="G11" i="2"/>
  <c r="E11" i="2"/>
  <c r="H10" i="2"/>
  <c r="G10" i="2"/>
  <c r="E10" i="2"/>
  <c r="H9" i="2"/>
  <c r="G9" i="2"/>
  <c r="E9" i="2"/>
  <c r="H8" i="2"/>
  <c r="G8" i="2"/>
  <c r="E8" i="2"/>
  <c r="H7" i="2"/>
  <c r="G7" i="2"/>
  <c r="E7" i="2"/>
  <c r="H6" i="2"/>
  <c r="G6" i="2"/>
  <c r="E6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H5" i="2"/>
  <c r="G5" i="2"/>
  <c r="E5" i="2"/>
  <c r="G42" i="2"/>
  <c r="F43" i="3"/>
  <c r="H42" i="2"/>
  <c r="E42" i="2"/>
  <c r="D43" i="1"/>
  <c r="E43" i="1"/>
  <c r="C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43" i="1"/>
</calcChain>
</file>

<file path=xl/sharedStrings.xml><?xml version="1.0" encoding="utf-8"?>
<sst xmlns="http://schemas.openxmlformats.org/spreadsheetml/2006/main" count="368" uniqueCount="79">
  <si>
    <t>ABIA</t>
  </si>
  <si>
    <t>ADAMAWA</t>
  </si>
  <si>
    <t>AKWA-IBOM</t>
  </si>
  <si>
    <t>ANAMBRA</t>
  </si>
  <si>
    <t>BAUCHI</t>
  </si>
  <si>
    <t>BAYELSA</t>
  </si>
  <si>
    <t>BENUE</t>
  </si>
  <si>
    <t>BORNO</t>
  </si>
  <si>
    <t>CROSS RIVER</t>
  </si>
  <si>
    <t>DELTA</t>
  </si>
  <si>
    <t>EBONYI</t>
  </si>
  <si>
    <t>EDO</t>
  </si>
  <si>
    <t>EKITI</t>
  </si>
  <si>
    <t>ENUGU</t>
  </si>
  <si>
    <t>FCT</t>
  </si>
  <si>
    <t>GOMBE</t>
  </si>
  <si>
    <t>IMO</t>
  </si>
  <si>
    <t>JIGAWA</t>
  </si>
  <si>
    <t>KADUNA</t>
  </si>
  <si>
    <t>KANO</t>
  </si>
  <si>
    <t>KATSINA</t>
  </si>
  <si>
    <t>KEBBI</t>
  </si>
  <si>
    <t>KOGI</t>
  </si>
  <si>
    <t>KWARA</t>
  </si>
  <si>
    <t>LAGOS</t>
  </si>
  <si>
    <t>NASARAWA</t>
  </si>
  <si>
    <t>NIGER</t>
  </si>
  <si>
    <t>OGUN</t>
  </si>
  <si>
    <t>ONDO</t>
  </si>
  <si>
    <t>OSUN</t>
  </si>
  <si>
    <t>OYO</t>
  </si>
  <si>
    <t>PLATEAU</t>
  </si>
  <si>
    <t>RIVERS</t>
  </si>
  <si>
    <t>SOKOTO</t>
  </si>
  <si>
    <t>TARABA</t>
  </si>
  <si>
    <t>YOBE</t>
  </si>
  <si>
    <t>ZAMFARA</t>
  </si>
  <si>
    <t>Total</t>
  </si>
  <si>
    <t>INDEPENDENT NATIONAL ELECTORAL COMMISSION</t>
  </si>
  <si>
    <t>S/N</t>
  </si>
  <si>
    <t>(a)</t>
  </si>
  <si>
    <t>(b)</t>
  </si>
  <si>
    <t>States</t>
  </si>
  <si>
    <t>(c)</t>
  </si>
  <si>
    <t>(d)</t>
  </si>
  <si>
    <t>(e)</t>
  </si>
  <si>
    <t>Remarks</t>
  </si>
  <si>
    <t>%</t>
  </si>
  <si>
    <t>NO.OF PVC DELIVERED TO STATE</t>
  </si>
  <si>
    <t>(f)</t>
  </si>
  <si>
    <t>NO. OF REGISTERED VOTERS</t>
  </si>
  <si>
    <t>NO.OF Cards  Collected by Voters</t>
  </si>
  <si>
    <t>ISSUANCE OF PERMANENT VOTERS CARDS AS AT FEBRUARY 26, 2015</t>
  </si>
  <si>
    <t>PRODUCTION /DELIVERY BALANCE OF PERMANENT VOTERS CARDS AS AT FEBRUARY 25, 2015</t>
  </si>
  <si>
    <t>STATE</t>
  </si>
  <si>
    <t>% OF PVC DELIVERED TO STATE</t>
  </si>
  <si>
    <t>NO. OF CARDS COLLECTED BY VOTERS</t>
  </si>
  <si>
    <t>% OF PVC COLLECTED</t>
  </si>
  <si>
    <t>PVC TO BE COLLECTED BY VOTERS</t>
  </si>
  <si>
    <t>PVCS BALANCE FOR PRODUCTION</t>
  </si>
  <si>
    <t>Stolen (A)</t>
  </si>
  <si>
    <t>Recovered and Transfer (B)</t>
  </si>
  <si>
    <t>PVCs for CVR Data    (C.)</t>
  </si>
  <si>
    <t xml:space="preserve">ABIA </t>
  </si>
  <si>
    <t>% OF PVC DISTRIBUTED</t>
  </si>
  <si>
    <t>PVC BALANCE  to Distribute</t>
  </si>
  <si>
    <t>PRODUCTION / DELIVERY OF PERMANENT VOTERS CARDS AS AT FEBRUARY 25, 2015</t>
  </si>
  <si>
    <t>DELIVERED</t>
  </si>
  <si>
    <t>DISTRIBUTION OF PERMANENT VOTERS CARDS AS AT FEBRUARY 23, 2015</t>
  </si>
  <si>
    <t>PVC FOR PRODUCTION (CVR + MAIN)</t>
  </si>
  <si>
    <t>NO.OF PVC DELIVERED TO STATE (2011+CVR)</t>
  </si>
  <si>
    <t>TOTAL OUTSTANDING PVCs</t>
  </si>
  <si>
    <t>NO. OF PVC DISTRIBUTED/ISSUED</t>
  </si>
  <si>
    <t xml:space="preserve">Number of Registered </t>
  </si>
  <si>
    <t xml:space="preserve">Number of Cards </t>
  </si>
  <si>
    <t>Voters</t>
  </si>
  <si>
    <t>Collected by Voters</t>
  </si>
  <si>
    <t>DISTRIBUTION OF PERMANENT VOTERS CARDS AS AT March 6, 2015</t>
  </si>
  <si>
    <t>VOTERS CARDS  AS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</si>
</sst>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rgb="FF000000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b/>
      <sz val="12"/>
      <name val="Arial Narrow"/>
      <family val="2"/>
    </font>
    <font>
      <i/>
      <sz val="13"/>
      <color theme="1"/>
      <name val="Arial Narrow"/>
      <family val="2"/>
    </font>
    <font>
      <sz val="12"/>
      <color rgb="FF000000"/>
      <name val="Arial Narrow"/>
      <family val="2"/>
    </font>
    <font>
      <i/>
      <sz val="12"/>
      <color theme="1"/>
      <name val="Arial Narrow"/>
      <family val="2"/>
    </font>
    <font>
      <sz val="12"/>
      <name val="Arial Narrow"/>
      <family val="2"/>
    </font>
    <font>
      <b/>
      <i/>
      <sz val="12"/>
      <color theme="1"/>
      <name val="Arial Narrow"/>
      <family val="2"/>
    </font>
    <font>
      <b/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  <xf numFmtId="10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3" fontId="7" fillId="0" borderId="1" xfId="0" applyNumberFormat="1" applyFont="1" applyBorder="1" applyAlignment="1">
      <alignment wrapText="1"/>
    </xf>
    <xf numFmtId="3" fontId="7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/>
    <xf numFmtId="0" fontId="2" fillId="0" borderId="4" xfId="0" applyFont="1" applyBorder="1" applyAlignment="1"/>
    <xf numFmtId="4" fontId="2" fillId="0" borderId="1" xfId="0" applyNumberFormat="1" applyFont="1" applyBorder="1"/>
    <xf numFmtId="10" fontId="2" fillId="0" borderId="1" xfId="0" applyNumberFormat="1" applyFont="1" applyBorder="1" applyAlignment="1">
      <alignment horizontal="center" vertical="top"/>
    </xf>
    <xf numFmtId="3" fontId="8" fillId="0" borderId="1" xfId="0" applyNumberFormat="1" applyFont="1" applyBorder="1"/>
    <xf numFmtId="3" fontId="8" fillId="0" borderId="5" xfId="0" applyNumberFormat="1" applyFont="1" applyBorder="1" applyAlignment="1">
      <alignment horizontal="right" vertical="top" wrapText="1"/>
    </xf>
    <xf numFmtId="3" fontId="8" fillId="0" borderId="5" xfId="0" applyNumberFormat="1" applyFont="1" applyBorder="1" applyAlignment="1">
      <alignment vertical="top"/>
    </xf>
    <xf numFmtId="3" fontId="8" fillId="0" borderId="1" xfId="0" applyNumberFormat="1" applyFont="1" applyBorder="1" applyAlignment="1">
      <alignment vertical="top" wrapText="1"/>
    </xf>
    <xf numFmtId="3" fontId="8" fillId="0" borderId="7" xfId="0" applyNumberFormat="1" applyFont="1" applyBorder="1" applyAlignment="1">
      <alignment vertical="top"/>
    </xf>
    <xf numFmtId="3" fontId="8" fillId="0" borderId="3" xfId="0" applyNumberFormat="1" applyFont="1" applyBorder="1" applyAlignment="1">
      <alignment wrapText="1"/>
    </xf>
    <xf numFmtId="3" fontId="8" fillId="0" borderId="1" xfId="0" applyNumberFormat="1" applyFont="1" applyBorder="1" applyAlignment="1">
      <alignment vertical="top"/>
    </xf>
    <xf numFmtId="3" fontId="8" fillId="0" borderId="3" xfId="0" applyNumberFormat="1" applyFont="1" applyBorder="1" applyAlignment="1">
      <alignment vertical="top"/>
    </xf>
    <xf numFmtId="3" fontId="8" fillId="0" borderId="1" xfId="0" applyNumberFormat="1" applyFont="1" applyFill="1" applyBorder="1" applyAlignment="1">
      <alignment vertical="top"/>
    </xf>
    <xf numFmtId="3" fontId="8" fillId="0" borderId="3" xfId="0" applyNumberFormat="1" applyFont="1" applyBorder="1" applyAlignment="1">
      <alignment vertical="top" wrapText="1"/>
    </xf>
    <xf numFmtId="3" fontId="8" fillId="0" borderId="2" xfId="0" applyNumberFormat="1" applyFont="1" applyBorder="1"/>
    <xf numFmtId="3" fontId="8" fillId="0" borderId="5" xfId="0" applyNumberFormat="1" applyFont="1" applyBorder="1"/>
    <xf numFmtId="3" fontId="8" fillId="0" borderId="8" xfId="0" applyNumberFormat="1" applyFont="1" applyBorder="1"/>
    <xf numFmtId="0" fontId="9" fillId="0" borderId="0" xfId="0" applyFont="1" applyAlignment="1">
      <alignment horizontal="center"/>
    </xf>
    <xf numFmtId="3" fontId="11" fillId="0" borderId="1" xfId="0" applyNumberFormat="1" applyFont="1" applyBorder="1" applyAlignment="1">
      <alignment horizontal="right" vertical="top" wrapText="1"/>
    </xf>
    <xf numFmtId="3" fontId="11" fillId="0" borderId="1" xfId="0" applyNumberFormat="1" applyFont="1" applyBorder="1" applyAlignment="1">
      <alignment horizontal="right" wrapText="1"/>
    </xf>
    <xf numFmtId="3" fontId="12" fillId="0" borderId="1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vertical="top"/>
    </xf>
    <xf numFmtId="3" fontId="10" fillId="0" borderId="1" xfId="0" applyNumberFormat="1" applyFont="1" applyBorder="1"/>
    <xf numFmtId="1" fontId="13" fillId="0" borderId="9" xfId="0" applyNumberFormat="1" applyFont="1" applyBorder="1" applyAlignment="1">
      <alignment horizontal="left" vertical="top" wrapText="1"/>
    </xf>
    <xf numFmtId="3" fontId="13" fillId="0" borderId="10" xfId="0" applyNumberFormat="1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8" fillId="0" borderId="5" xfId="0" applyFont="1" applyBorder="1" applyAlignment="1">
      <alignment vertical="top"/>
    </xf>
    <xf numFmtId="9" fontId="8" fillId="0" borderId="5" xfId="0" applyNumberFormat="1" applyFont="1" applyBorder="1" applyAlignment="1">
      <alignment horizontal="right" vertical="top" wrapText="1"/>
    </xf>
    <xf numFmtId="3" fontId="14" fillId="0" borderId="1" xfId="0" applyNumberFormat="1" applyFont="1" applyBorder="1" applyAlignment="1">
      <alignment horizontal="right" vertical="top" wrapText="1"/>
    </xf>
    <xf numFmtId="10" fontId="8" fillId="0" borderId="1" xfId="0" applyNumberFormat="1" applyFont="1" applyBorder="1" applyAlignment="1">
      <alignment vertical="top"/>
    </xf>
    <xf numFmtId="1" fontId="15" fillId="0" borderId="9" xfId="0" quotePrefix="1" applyNumberFormat="1" applyFont="1" applyBorder="1" applyAlignment="1">
      <alignment horizontal="left" vertical="top" wrapText="1"/>
    </xf>
    <xf numFmtId="3" fontId="15" fillId="0" borderId="11" xfId="0" quotePrefix="1" applyNumberFormat="1" applyFont="1" applyBorder="1" applyAlignment="1">
      <alignment horizontal="left" vertical="top"/>
    </xf>
    <xf numFmtId="3" fontId="15" fillId="0" borderId="6" xfId="0" applyNumberFormat="1" applyFont="1" applyBorder="1" applyAlignment="1">
      <alignment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vertical="top"/>
    </xf>
    <xf numFmtId="1" fontId="15" fillId="0" borderId="9" xfId="0" applyNumberFormat="1" applyFont="1" applyBorder="1" applyAlignment="1">
      <alignment horizontal="left" vertical="top"/>
    </xf>
    <xf numFmtId="3" fontId="15" fillId="0" borderId="12" xfId="0" applyNumberFormat="1" applyFont="1" applyBorder="1" applyAlignment="1">
      <alignment horizontal="left" vertical="top" wrapText="1"/>
    </xf>
    <xf numFmtId="3" fontId="15" fillId="0" borderId="13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" fontId="15" fillId="0" borderId="3" xfId="0" applyNumberFormat="1" applyFont="1" applyBorder="1" applyAlignment="1">
      <alignment horizontal="left" vertical="top" wrapText="1"/>
    </xf>
    <xf numFmtId="3" fontId="15" fillId="0" borderId="11" xfId="0" applyNumberFormat="1" applyFont="1" applyBorder="1" applyAlignment="1">
      <alignment horizontal="left" vertical="top" wrapText="1"/>
    </xf>
    <xf numFmtId="1" fontId="15" fillId="0" borderId="9" xfId="0" quotePrefix="1" applyNumberFormat="1" applyFont="1" applyBorder="1" applyAlignment="1">
      <alignment horizontal="left" vertical="top"/>
    </xf>
    <xf numFmtId="3" fontId="15" fillId="0" borderId="12" xfId="0" quotePrefix="1" applyNumberFormat="1" applyFont="1" applyBorder="1" applyAlignment="1">
      <alignment horizontal="left" vertical="top" wrapText="1"/>
    </xf>
    <xf numFmtId="0" fontId="8" fillId="0" borderId="1" xfId="0" applyFont="1" applyBorder="1"/>
    <xf numFmtId="1" fontId="15" fillId="0" borderId="3" xfId="0" quotePrefix="1" applyNumberFormat="1" applyFont="1" applyBorder="1" applyAlignment="1">
      <alignment horizontal="left" vertical="top"/>
    </xf>
    <xf numFmtId="3" fontId="15" fillId="0" borderId="11" xfId="0" applyNumberFormat="1" applyFont="1" applyBorder="1" applyAlignment="1">
      <alignment horizontal="left"/>
    </xf>
    <xf numFmtId="3" fontId="15" fillId="0" borderId="6" xfId="0" applyNumberFormat="1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wrapText="1"/>
    </xf>
    <xf numFmtId="3" fontId="15" fillId="0" borderId="11" xfId="0" applyNumberFormat="1" applyFont="1" applyBorder="1" applyAlignment="1">
      <alignment horizontal="left" wrapText="1"/>
    </xf>
    <xf numFmtId="0" fontId="14" fillId="0" borderId="1" xfId="0" applyFont="1" applyFill="1" applyBorder="1" applyAlignment="1">
      <alignment horizontal="left" vertical="top" wrapText="1"/>
    </xf>
    <xf numFmtId="1" fontId="15" fillId="0" borderId="3" xfId="0" applyNumberFormat="1" applyFont="1" applyBorder="1" applyAlignment="1">
      <alignment horizontal="left" vertical="top"/>
    </xf>
    <xf numFmtId="3" fontId="15" fillId="0" borderId="11" xfId="0" applyNumberFormat="1" applyFont="1" applyBorder="1" applyAlignment="1">
      <alignment horizontal="left" vertical="top"/>
    </xf>
    <xf numFmtId="3" fontId="16" fillId="0" borderId="1" xfId="0" applyNumberFormat="1" applyFont="1" applyBorder="1" applyAlignment="1">
      <alignment horizontal="right" wrapText="1"/>
    </xf>
    <xf numFmtId="3" fontId="15" fillId="0" borderId="11" xfId="0" quotePrefix="1" applyNumberFormat="1" applyFont="1" applyBorder="1" applyAlignment="1">
      <alignment horizontal="left"/>
    </xf>
    <xf numFmtId="0" fontId="14" fillId="0" borderId="1" xfId="0" applyFont="1" applyBorder="1" applyAlignment="1">
      <alignment horizontal="left" vertical="top" wrapText="1"/>
    </xf>
    <xf numFmtId="3" fontId="15" fillId="0" borderId="14" xfId="0" applyNumberFormat="1" applyFont="1" applyBorder="1" applyAlignment="1">
      <alignment horizontal="left" vertical="top" wrapText="1"/>
    </xf>
    <xf numFmtId="3" fontId="15" fillId="0" borderId="1" xfId="0" applyNumberFormat="1" applyFont="1" applyBorder="1" applyAlignment="1">
      <alignment vertical="top" wrapText="1"/>
    </xf>
    <xf numFmtId="1" fontId="15" fillId="0" borderId="3" xfId="0" applyNumberFormat="1" applyFont="1" applyFill="1" applyBorder="1" applyAlignment="1">
      <alignment horizontal="left" vertical="top" wrapText="1"/>
    </xf>
    <xf numFmtId="3" fontId="15" fillId="0" borderId="11" xfId="0" quotePrefix="1" applyNumberFormat="1" applyFont="1" applyBorder="1" applyAlignment="1">
      <alignment horizontal="left" vertical="top" wrapText="1"/>
    </xf>
    <xf numFmtId="3" fontId="15" fillId="0" borderId="6" xfId="0" applyNumberFormat="1" applyFont="1" applyBorder="1" applyAlignment="1">
      <alignment horizontal="right" vertical="top" wrapText="1"/>
    </xf>
    <xf numFmtId="0" fontId="8" fillId="0" borderId="2" xfId="0" applyFont="1" applyFill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10" fontId="8" fillId="0" borderId="2" xfId="0" applyNumberFormat="1" applyFont="1" applyBorder="1" applyAlignment="1">
      <alignment vertical="top"/>
    </xf>
    <xf numFmtId="1" fontId="15" fillId="0" borderId="15" xfId="0" applyNumberFormat="1" applyFont="1" applyBorder="1" applyAlignment="1">
      <alignment horizontal="left" vertical="top"/>
    </xf>
    <xf numFmtId="3" fontId="15" fillId="0" borderId="16" xfId="0" applyNumberFormat="1" applyFont="1" applyBorder="1" applyAlignment="1">
      <alignment horizontal="left"/>
    </xf>
    <xf numFmtId="3" fontId="15" fillId="0" borderId="17" xfId="0" applyNumberFormat="1" applyFont="1" applyBorder="1" applyAlignment="1">
      <alignment vertical="center" wrapText="1"/>
    </xf>
    <xf numFmtId="1" fontId="15" fillId="0" borderId="1" xfId="0" applyNumberFormat="1" applyFont="1" applyBorder="1" applyAlignment="1">
      <alignment horizontal="left" vertical="top"/>
    </xf>
    <xf numFmtId="3" fontId="15" fillId="0" borderId="1" xfId="0" applyNumberFormat="1" applyFont="1" applyBorder="1" applyAlignment="1">
      <alignment horizontal="left" vertical="top" wrapText="1"/>
    </xf>
    <xf numFmtId="1" fontId="15" fillId="0" borderId="3" xfId="0" quotePrefix="1" applyNumberFormat="1" applyFont="1" applyBorder="1" applyAlignment="1">
      <alignment horizontal="left" vertical="top" wrapText="1"/>
    </xf>
    <xf numFmtId="3" fontId="15" fillId="0" borderId="16" xfId="0" applyNumberFormat="1" applyFont="1" applyBorder="1" applyAlignment="1">
      <alignment horizontal="left" vertical="top"/>
    </xf>
    <xf numFmtId="1" fontId="15" fillId="0" borderId="4" xfId="0" applyNumberFormat="1" applyFont="1" applyBorder="1" applyAlignment="1">
      <alignment horizontal="left" vertical="top"/>
    </xf>
    <xf numFmtId="3" fontId="8" fillId="0" borderId="2" xfId="0" applyNumberFormat="1" applyFont="1" applyBorder="1" applyAlignment="1">
      <alignment vertical="top"/>
    </xf>
    <xf numFmtId="3" fontId="15" fillId="0" borderId="16" xfId="0" applyNumberFormat="1" applyFont="1" applyBorder="1" applyAlignment="1">
      <alignment horizontal="left" vertical="top" wrapText="1"/>
    </xf>
    <xf numFmtId="1" fontId="15" fillId="0" borderId="1" xfId="0" quotePrefix="1" applyNumberFormat="1" applyFont="1" applyBorder="1" applyAlignment="1">
      <alignment horizontal="left" vertical="top"/>
    </xf>
    <xf numFmtId="3" fontId="15" fillId="0" borderId="18" xfId="0" quotePrefix="1" applyNumberFormat="1" applyFont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5" xfId="0" applyFont="1" applyBorder="1"/>
    <xf numFmtId="1" fontId="15" fillId="0" borderId="9" xfId="0" applyNumberFormat="1" applyFont="1" applyBorder="1" applyAlignment="1">
      <alignment horizontal="left" vertical="top" wrapText="1"/>
    </xf>
    <xf numFmtId="3" fontId="15" fillId="0" borderId="12" xfId="0" applyNumberFormat="1" applyFont="1" applyBorder="1" applyAlignment="1">
      <alignment horizontal="left" vertical="top"/>
    </xf>
    <xf numFmtId="0" fontId="8" fillId="0" borderId="1" xfId="0" applyFont="1" applyFill="1" applyBorder="1" applyAlignment="1">
      <alignment vertical="top"/>
    </xf>
    <xf numFmtId="0" fontId="8" fillId="0" borderId="2" xfId="0" applyFont="1" applyFill="1" applyBorder="1"/>
    <xf numFmtId="0" fontId="8" fillId="0" borderId="8" xfId="0" applyFont="1" applyFill="1" applyBorder="1" applyAlignment="1">
      <alignment horizontal="left" vertical="top"/>
    </xf>
    <xf numFmtId="0" fontId="8" fillId="0" borderId="8" xfId="0" applyFont="1" applyBorder="1"/>
    <xf numFmtId="1" fontId="15" fillId="0" borderId="8" xfId="0" quotePrefix="1" applyNumberFormat="1" applyFont="1" applyBorder="1" applyAlignment="1">
      <alignment horizontal="left" vertical="top"/>
    </xf>
    <xf numFmtId="3" fontId="15" fillId="0" borderId="8" xfId="0" quotePrefix="1" applyNumberFormat="1" applyFont="1" applyBorder="1" applyAlignment="1">
      <alignment horizontal="left" vertical="top"/>
    </xf>
    <xf numFmtId="3" fontId="15" fillId="0" borderId="8" xfId="0" applyNumberFormat="1" applyFont="1" applyBorder="1" applyAlignment="1">
      <alignment vertical="center" wrapText="1"/>
    </xf>
    <xf numFmtId="0" fontId="8" fillId="0" borderId="19" xfId="0" applyFont="1" applyBorder="1"/>
    <xf numFmtId="0" fontId="11" fillId="0" borderId="20" xfId="0" applyFont="1" applyFill="1" applyBorder="1" applyAlignment="1">
      <alignment horizontal="left" vertical="top" wrapText="1"/>
    </xf>
    <xf numFmtId="10" fontId="10" fillId="0" borderId="1" xfId="0" applyNumberFormat="1" applyFont="1" applyBorder="1" applyAlignment="1">
      <alignment vertical="top"/>
    </xf>
    <xf numFmtId="3" fontId="17" fillId="0" borderId="20" xfId="0" applyNumberFormat="1" applyFont="1" applyBorder="1"/>
    <xf numFmtId="0" fontId="10" fillId="0" borderId="3" xfId="0" applyFont="1" applyBorder="1" applyAlignment="1"/>
    <xf numFmtId="3" fontId="5" fillId="0" borderId="1" xfId="0" applyNumberFormat="1" applyFont="1" applyBorder="1" applyAlignment="1">
      <alignment horizontal="right" vertical="top" wrapText="1"/>
    </xf>
    <xf numFmtId="3" fontId="18" fillId="0" borderId="0" xfId="0" applyNumberFormat="1" applyFont="1"/>
    <xf numFmtId="3" fontId="8" fillId="0" borderId="5" xfId="0" applyNumberFormat="1" applyFont="1" applyBorder="1" applyAlignment="1">
      <alignment horizontal="right" vertical="top"/>
    </xf>
    <xf numFmtId="3" fontId="8" fillId="0" borderId="5" xfId="0" applyNumberFormat="1" applyFont="1" applyFill="1" applyBorder="1" applyAlignment="1">
      <alignment horizontal="right" vertical="top"/>
    </xf>
    <xf numFmtId="3" fontId="8" fillId="0" borderId="1" xfId="0" applyNumberFormat="1" applyFont="1" applyBorder="1" applyAlignment="1">
      <alignment horizontal="right" vertical="top"/>
    </xf>
    <xf numFmtId="3" fontId="8" fillId="0" borderId="7" xfId="0" applyNumberFormat="1" applyFont="1" applyBorder="1" applyAlignment="1">
      <alignment horizontal="right" vertical="top"/>
    </xf>
    <xf numFmtId="3" fontId="8" fillId="0" borderId="3" xfId="0" applyNumberFormat="1" applyFont="1" applyBorder="1" applyAlignment="1">
      <alignment horizontal="right" vertical="top"/>
    </xf>
    <xf numFmtId="3" fontId="8" fillId="0" borderId="4" xfId="0" applyNumberFormat="1" applyFont="1" applyBorder="1" applyAlignment="1">
      <alignment wrapText="1"/>
    </xf>
    <xf numFmtId="3" fontId="14" fillId="0" borderId="3" xfId="0" applyNumberFormat="1" applyFont="1" applyFill="1" applyBorder="1" applyAlignment="1">
      <alignment horizontal="right" vertical="top" wrapText="1"/>
    </xf>
    <xf numFmtId="3" fontId="8" fillId="0" borderId="3" xfId="0" applyNumberFormat="1" applyFont="1" applyBorder="1" applyAlignment="1"/>
    <xf numFmtId="3" fontId="14" fillId="0" borderId="1" xfId="0" applyNumberFormat="1" applyFont="1" applyFill="1" applyBorder="1" applyAlignment="1">
      <alignment horizontal="right" vertical="top" wrapText="1"/>
    </xf>
    <xf numFmtId="3" fontId="14" fillId="0" borderId="2" xfId="0" applyNumberFormat="1" applyFont="1" applyBorder="1" applyAlignment="1">
      <alignment horizontal="right" vertical="top" wrapText="1"/>
    </xf>
    <xf numFmtId="3" fontId="8" fillId="0" borderId="4" xfId="0" applyNumberFormat="1" applyFont="1" applyBorder="1" applyAlignment="1">
      <alignment horizontal="right" vertical="top"/>
    </xf>
    <xf numFmtId="3" fontId="14" fillId="0" borderId="3" xfId="0" applyNumberFormat="1" applyFont="1" applyBorder="1" applyAlignment="1">
      <alignment horizontal="right" vertical="top" wrapText="1"/>
    </xf>
    <xf numFmtId="3" fontId="8" fillId="0" borderId="4" xfId="0" applyNumberFormat="1" applyFont="1" applyBorder="1" applyAlignment="1">
      <alignment vertical="top" wrapText="1"/>
    </xf>
    <xf numFmtId="3" fontId="8" fillId="0" borderId="1" xfId="0" applyNumberFormat="1" applyFont="1" applyFill="1" applyBorder="1" applyAlignment="1">
      <alignment horizontal="right" vertical="top"/>
    </xf>
    <xf numFmtId="3" fontId="8" fillId="0" borderId="2" xfId="0" applyNumberFormat="1" applyFont="1" applyFill="1" applyBorder="1" applyAlignment="1">
      <alignment horizontal="right" vertical="top"/>
    </xf>
    <xf numFmtId="3" fontId="8" fillId="0" borderId="8" xfId="0" applyNumberFormat="1" applyFont="1" applyBorder="1" applyAlignment="1">
      <alignment horizontal="right" vertical="top"/>
    </xf>
    <xf numFmtId="3" fontId="10" fillId="0" borderId="20" xfId="0" applyNumberFormat="1" applyFont="1" applyBorder="1"/>
    <xf numFmtId="3" fontId="10" fillId="0" borderId="20" xfId="0" applyNumberFormat="1" applyFont="1" applyBorder="1" applyAlignment="1"/>
    <xf numFmtId="3" fontId="2" fillId="0" borderId="2" xfId="0" applyNumberFormat="1" applyFont="1" applyBorder="1" applyAlignment="1">
      <alignment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5" fontId="2" fillId="0" borderId="4" xfId="0" applyNumberFormat="1" applyFont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10" fontId="10" fillId="0" borderId="2" xfId="0" applyNumberFormat="1" applyFont="1" applyBorder="1" applyAlignment="1">
      <alignment horizontal="center" vertical="top" wrapText="1"/>
    </xf>
    <xf numFmtId="10" fontId="10" fillId="0" borderId="5" xfId="0" applyNumberFormat="1" applyFont="1" applyBorder="1" applyAlignment="1">
      <alignment horizontal="center" vertical="top" wrapText="1"/>
    </xf>
    <xf numFmtId="3" fontId="10" fillId="0" borderId="2" xfId="0" applyNumberFormat="1" applyFont="1" applyBorder="1" applyAlignment="1">
      <alignment horizontal="center" vertical="top" wrapText="1"/>
    </xf>
    <xf numFmtId="3" fontId="10" fillId="0" borderId="5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9" workbookViewId="0">
      <selection activeCell="E20" sqref="E20"/>
    </sheetView>
  </sheetViews>
  <sheetFormatPr baseColWidth="10" defaultColWidth="8.83203125" defaultRowHeight="14" x14ac:dyDescent="0"/>
  <cols>
    <col min="1" max="1" width="5.33203125" customWidth="1"/>
    <col min="2" max="2" width="11.83203125" customWidth="1"/>
    <col min="3" max="3" width="15.5" customWidth="1"/>
    <col min="4" max="4" width="14.33203125" customWidth="1"/>
    <col min="5" max="5" width="20" customWidth="1"/>
    <col min="6" max="6" width="13.33203125" customWidth="1"/>
  </cols>
  <sheetData>
    <row r="1" spans="1:6" ht="17">
      <c r="A1" s="130" t="s">
        <v>38</v>
      </c>
      <c r="B1" s="131"/>
      <c r="C1" s="131"/>
      <c r="D1" s="131"/>
      <c r="E1" s="131"/>
      <c r="F1" s="132"/>
    </row>
    <row r="2" spans="1:6" ht="17">
      <c r="A2" s="14" t="s">
        <v>52</v>
      </c>
      <c r="B2" s="15"/>
      <c r="C2" s="15"/>
      <c r="D2" s="15"/>
      <c r="E2" s="15"/>
      <c r="F2" s="15"/>
    </row>
    <row r="3" spans="1:6" ht="18.75" customHeight="1">
      <c r="A3" s="133" t="s">
        <v>39</v>
      </c>
      <c r="B3" s="133" t="s">
        <v>42</v>
      </c>
      <c r="C3" s="135" t="s">
        <v>50</v>
      </c>
      <c r="D3" s="135" t="s">
        <v>48</v>
      </c>
      <c r="E3" s="135" t="s">
        <v>51</v>
      </c>
      <c r="F3" s="17" t="s">
        <v>46</v>
      </c>
    </row>
    <row r="4" spans="1:6" ht="33" customHeight="1">
      <c r="A4" s="134"/>
      <c r="B4" s="134"/>
      <c r="C4" s="136"/>
      <c r="D4" s="136"/>
      <c r="E4" s="137"/>
      <c r="F4" s="17" t="s">
        <v>47</v>
      </c>
    </row>
    <row r="5" spans="1:6" ht="15.75" customHeight="1">
      <c r="A5" s="2" t="s">
        <v>40</v>
      </c>
      <c r="B5" s="2" t="s">
        <v>41</v>
      </c>
      <c r="C5" s="4" t="s">
        <v>43</v>
      </c>
      <c r="D5" s="31" t="s">
        <v>44</v>
      </c>
      <c r="E5" s="31" t="s">
        <v>45</v>
      </c>
      <c r="F5" s="3" t="s">
        <v>49</v>
      </c>
    </row>
    <row r="6" spans="1:6" ht="15">
      <c r="A6" s="5">
        <v>1</v>
      </c>
      <c r="B6" s="6" t="s">
        <v>0</v>
      </c>
      <c r="C6" s="7">
        <v>1396162</v>
      </c>
      <c r="D6" s="19">
        <v>1382181</v>
      </c>
      <c r="E6" s="32">
        <v>1132928</v>
      </c>
      <c r="F6" s="8">
        <f t="shared" ref="F6:F43" si="0">E6/C6*100</f>
        <v>81.145884216874549</v>
      </c>
    </row>
    <row r="7" spans="1:6" ht="15">
      <c r="A7" s="5">
        <v>2</v>
      </c>
      <c r="B7" s="6" t="s">
        <v>1</v>
      </c>
      <c r="C7" s="7">
        <v>1559012</v>
      </c>
      <c r="D7" s="20">
        <v>1570370</v>
      </c>
      <c r="E7" s="32">
        <v>1364804</v>
      </c>
      <c r="F7" s="8">
        <f t="shared" si="0"/>
        <v>87.542879721259354</v>
      </c>
    </row>
    <row r="8" spans="1:6" ht="15">
      <c r="A8" s="5">
        <v>3</v>
      </c>
      <c r="B8" s="6" t="s">
        <v>2</v>
      </c>
      <c r="C8" s="7">
        <v>1680759</v>
      </c>
      <c r="D8" s="21">
        <v>1720645</v>
      </c>
      <c r="E8" s="32">
        <v>1587566</v>
      </c>
      <c r="F8" s="8">
        <f t="shared" si="0"/>
        <v>94.455302634107568</v>
      </c>
    </row>
    <row r="9" spans="1:6" ht="15">
      <c r="A9" s="5">
        <v>4</v>
      </c>
      <c r="B9" s="6" t="s">
        <v>3</v>
      </c>
      <c r="C9" s="7">
        <v>1963173</v>
      </c>
      <c r="D9" s="22">
        <v>1915070</v>
      </c>
      <c r="E9" s="32">
        <v>1527045</v>
      </c>
      <c r="F9" s="8">
        <f t="shared" si="0"/>
        <v>77.784535545262685</v>
      </c>
    </row>
    <row r="10" spans="1:6" ht="15">
      <c r="A10" s="5">
        <v>5</v>
      </c>
      <c r="B10" s="6" t="s">
        <v>4</v>
      </c>
      <c r="C10" s="7">
        <v>2054125</v>
      </c>
      <c r="D10" s="18">
        <v>2024340</v>
      </c>
      <c r="E10" s="36">
        <v>1938192</v>
      </c>
      <c r="F10" s="8">
        <f t="shared" si="0"/>
        <v>94.356088358790231</v>
      </c>
    </row>
    <row r="11" spans="1:6" ht="15">
      <c r="A11" s="5">
        <v>6</v>
      </c>
      <c r="B11" s="6" t="s">
        <v>5</v>
      </c>
      <c r="C11" s="7">
        <v>610373</v>
      </c>
      <c r="D11" s="23">
        <v>577230</v>
      </c>
      <c r="E11" s="33">
        <v>404119</v>
      </c>
      <c r="F11" s="8">
        <f t="shared" si="0"/>
        <v>66.208531504506269</v>
      </c>
    </row>
    <row r="12" spans="1:6" ht="15">
      <c r="A12" s="5">
        <v>7</v>
      </c>
      <c r="B12" s="6" t="s">
        <v>6</v>
      </c>
      <c r="C12" s="7">
        <v>2015452</v>
      </c>
      <c r="D12" s="24">
        <v>2015441</v>
      </c>
      <c r="E12" s="32">
        <v>1566186</v>
      </c>
      <c r="F12" s="8">
        <f t="shared" si="0"/>
        <v>77.708920877301964</v>
      </c>
    </row>
    <row r="13" spans="1:6" ht="15">
      <c r="A13" s="5">
        <v>8</v>
      </c>
      <c r="B13" s="6" t="s">
        <v>7</v>
      </c>
      <c r="C13" s="7">
        <v>1934079</v>
      </c>
      <c r="D13" s="25">
        <v>1544612</v>
      </c>
      <c r="E13" s="33">
        <v>1320667</v>
      </c>
      <c r="F13" s="8">
        <f t="shared" si="0"/>
        <v>68.284025626667784</v>
      </c>
    </row>
    <row r="14" spans="1:6" ht="15">
      <c r="A14" s="5">
        <v>9</v>
      </c>
      <c r="B14" s="6" t="s">
        <v>8</v>
      </c>
      <c r="C14" s="7">
        <v>1175623</v>
      </c>
      <c r="D14" s="18">
        <v>1184534</v>
      </c>
      <c r="E14" s="33">
        <v>919622</v>
      </c>
      <c r="F14" s="8">
        <f t="shared" si="0"/>
        <v>78.224226644085732</v>
      </c>
    </row>
    <row r="15" spans="1:6" ht="15">
      <c r="A15" s="5">
        <v>10</v>
      </c>
      <c r="B15" s="6" t="s">
        <v>9</v>
      </c>
      <c r="C15" s="7">
        <v>2275264</v>
      </c>
      <c r="D15" s="18">
        <v>2282018</v>
      </c>
      <c r="E15" s="34">
        <v>1795307</v>
      </c>
      <c r="F15" s="8">
        <f t="shared" si="0"/>
        <v>78.905436907541286</v>
      </c>
    </row>
    <row r="16" spans="1:6" ht="15">
      <c r="A16" s="5">
        <v>11</v>
      </c>
      <c r="B16" s="6" t="s">
        <v>10</v>
      </c>
      <c r="C16" s="7">
        <v>1074273</v>
      </c>
      <c r="D16" s="24">
        <v>1043746</v>
      </c>
      <c r="E16" s="32">
        <v>848392</v>
      </c>
      <c r="F16" s="8">
        <f t="shared" si="0"/>
        <v>78.973594235357297</v>
      </c>
    </row>
    <row r="17" spans="1:6" ht="15">
      <c r="A17" s="5">
        <v>12</v>
      </c>
      <c r="B17" s="6" t="s">
        <v>11</v>
      </c>
      <c r="C17" s="7">
        <v>1779738</v>
      </c>
      <c r="D17" s="18">
        <v>1784404</v>
      </c>
      <c r="E17" s="33">
        <v>1197829</v>
      </c>
      <c r="F17" s="8">
        <f t="shared" si="0"/>
        <v>67.303670540270531</v>
      </c>
    </row>
    <row r="18" spans="1:6" ht="15">
      <c r="A18" s="5">
        <v>13</v>
      </c>
      <c r="B18" s="6" t="s">
        <v>12</v>
      </c>
      <c r="C18" s="7">
        <v>732021</v>
      </c>
      <c r="D18" s="24">
        <v>813871</v>
      </c>
      <c r="E18" s="32">
        <v>505829</v>
      </c>
      <c r="F18" s="8">
        <f t="shared" si="0"/>
        <v>69.100340017567802</v>
      </c>
    </row>
    <row r="19" spans="1:6" ht="15">
      <c r="A19" s="5">
        <v>14</v>
      </c>
      <c r="B19" s="6" t="s">
        <v>13</v>
      </c>
      <c r="C19" s="7">
        <v>1429221</v>
      </c>
      <c r="D19" s="24">
        <v>1434511</v>
      </c>
      <c r="E19" s="32">
        <v>1169408</v>
      </c>
      <c r="F19" s="8">
        <f t="shared" si="0"/>
        <v>81.821355829504327</v>
      </c>
    </row>
    <row r="20" spans="1:6" ht="15">
      <c r="A20" s="5">
        <v>15</v>
      </c>
      <c r="B20" s="6" t="s">
        <v>14</v>
      </c>
      <c r="C20" s="7">
        <v>881472</v>
      </c>
      <c r="D20" s="24">
        <v>903613</v>
      </c>
      <c r="E20" s="32">
        <v>552381</v>
      </c>
      <c r="F20" s="8">
        <f t="shared" si="0"/>
        <v>62.665745480287512</v>
      </c>
    </row>
    <row r="21" spans="1:6" ht="15">
      <c r="A21" s="5">
        <v>16</v>
      </c>
      <c r="B21" s="6" t="s">
        <v>15</v>
      </c>
      <c r="C21" s="7">
        <v>1120023</v>
      </c>
      <c r="D21" s="26">
        <v>1129622</v>
      </c>
      <c r="E21" s="32">
        <v>1064577</v>
      </c>
      <c r="F21" s="8">
        <f t="shared" si="0"/>
        <v>95.049565946413608</v>
      </c>
    </row>
    <row r="22" spans="1:6" ht="15">
      <c r="A22" s="5">
        <v>17</v>
      </c>
      <c r="B22" s="6" t="s">
        <v>16</v>
      </c>
      <c r="C22" s="7">
        <v>1803030</v>
      </c>
      <c r="D22" s="24">
        <v>1772129</v>
      </c>
      <c r="E22" s="32">
        <v>1352554</v>
      </c>
      <c r="F22" s="8">
        <f t="shared" si="0"/>
        <v>75.015612607665986</v>
      </c>
    </row>
    <row r="23" spans="1:6" ht="15">
      <c r="A23" s="5">
        <v>18</v>
      </c>
      <c r="B23" s="9" t="s">
        <v>17</v>
      </c>
      <c r="C23" s="7">
        <v>1831276</v>
      </c>
      <c r="D23" s="18">
        <v>1857558</v>
      </c>
      <c r="E23" s="33">
        <v>1794646</v>
      </c>
      <c r="F23" s="8">
        <f t="shared" si="0"/>
        <v>97.999755361835142</v>
      </c>
    </row>
    <row r="24" spans="1:6" ht="15">
      <c r="A24" s="5">
        <v>19</v>
      </c>
      <c r="B24" s="6" t="s">
        <v>18</v>
      </c>
      <c r="C24" s="7">
        <v>3407222</v>
      </c>
      <c r="D24" s="27">
        <v>3447996</v>
      </c>
      <c r="E24" s="32">
        <v>3159011</v>
      </c>
      <c r="F24" s="8">
        <f t="shared" si="0"/>
        <v>92.715150348289598</v>
      </c>
    </row>
    <row r="25" spans="1:6" ht="15">
      <c r="A25" s="5">
        <v>20</v>
      </c>
      <c r="B25" s="6" t="s">
        <v>19</v>
      </c>
      <c r="C25" s="7">
        <v>4975701</v>
      </c>
      <c r="D25" s="28">
        <v>4827236</v>
      </c>
      <c r="E25" s="33">
        <v>4112039</v>
      </c>
      <c r="F25" s="8">
        <f t="shared" si="0"/>
        <v>82.642405562552895</v>
      </c>
    </row>
    <row r="26" spans="1:6" ht="15">
      <c r="A26" s="5">
        <v>21</v>
      </c>
      <c r="B26" s="6" t="s">
        <v>20</v>
      </c>
      <c r="C26" s="7">
        <v>2827943</v>
      </c>
      <c r="D26" s="24">
        <v>2809910</v>
      </c>
      <c r="E26" s="32">
        <v>2620096</v>
      </c>
      <c r="F26" s="8">
        <f t="shared" si="0"/>
        <v>92.650240828757873</v>
      </c>
    </row>
    <row r="27" spans="1:6" ht="15">
      <c r="A27" s="5">
        <v>22</v>
      </c>
      <c r="B27" s="6" t="s">
        <v>21</v>
      </c>
      <c r="C27" s="7">
        <v>1470648</v>
      </c>
      <c r="D27" s="24">
        <v>1484580</v>
      </c>
      <c r="E27" s="32">
        <v>1316656</v>
      </c>
      <c r="F27" s="8">
        <f t="shared" si="0"/>
        <v>89.528969542677785</v>
      </c>
    </row>
    <row r="28" spans="1:6" ht="15">
      <c r="A28" s="5">
        <v>23</v>
      </c>
      <c r="B28" s="6" t="s">
        <v>22</v>
      </c>
      <c r="C28" s="7">
        <v>1350883</v>
      </c>
      <c r="D28" s="24">
        <v>1330400</v>
      </c>
      <c r="E28" s="32">
        <v>926013</v>
      </c>
      <c r="F28" s="8">
        <f t="shared" si="0"/>
        <v>68.548719615244252</v>
      </c>
    </row>
    <row r="29" spans="1:6" ht="15">
      <c r="A29" s="5">
        <v>24</v>
      </c>
      <c r="B29" s="6" t="s">
        <v>23</v>
      </c>
      <c r="C29" s="7">
        <v>1142267</v>
      </c>
      <c r="D29" s="24">
        <v>1153109</v>
      </c>
      <c r="E29" s="32">
        <v>858623</v>
      </c>
      <c r="F29" s="8">
        <f t="shared" si="0"/>
        <v>75.168327545136123</v>
      </c>
    </row>
    <row r="30" spans="1:6" ht="15">
      <c r="A30" s="5">
        <v>25</v>
      </c>
      <c r="B30" s="6" t="s">
        <v>24</v>
      </c>
      <c r="C30" s="7">
        <v>5822207</v>
      </c>
      <c r="D30" s="18">
        <v>5558062</v>
      </c>
      <c r="E30" s="33">
        <v>3693355</v>
      </c>
      <c r="F30" s="8">
        <f t="shared" si="0"/>
        <v>63.435652493976932</v>
      </c>
    </row>
    <row r="31" spans="1:6" ht="15">
      <c r="A31" s="5">
        <v>26</v>
      </c>
      <c r="B31" s="6" t="s">
        <v>25</v>
      </c>
      <c r="C31" s="7">
        <v>1242667</v>
      </c>
      <c r="D31" s="24">
        <v>1228098</v>
      </c>
      <c r="E31" s="33">
        <v>1026657</v>
      </c>
      <c r="F31" s="8">
        <f t="shared" si="0"/>
        <v>82.617225692804269</v>
      </c>
    </row>
    <row r="32" spans="1:6" ht="15">
      <c r="A32" s="5">
        <v>27</v>
      </c>
      <c r="B32" s="6" t="s">
        <v>26</v>
      </c>
      <c r="C32" s="7">
        <v>2014317</v>
      </c>
      <c r="D32" s="25">
        <v>1981183</v>
      </c>
      <c r="E32" s="32">
        <v>1642144</v>
      </c>
      <c r="F32" s="8">
        <f t="shared" si="0"/>
        <v>81.523613214801841</v>
      </c>
    </row>
    <row r="33" spans="1:6" ht="15">
      <c r="A33" s="5">
        <v>28</v>
      </c>
      <c r="B33" s="6" t="s">
        <v>27</v>
      </c>
      <c r="C33" s="7">
        <v>1829534</v>
      </c>
      <c r="D33" s="24">
        <v>1387401</v>
      </c>
      <c r="E33" s="32">
        <v>808590</v>
      </c>
      <c r="F33" s="8">
        <f t="shared" si="0"/>
        <v>44.196500311008158</v>
      </c>
    </row>
    <row r="34" spans="1:6" ht="15">
      <c r="A34" s="5">
        <v>29</v>
      </c>
      <c r="B34" s="6" t="s">
        <v>28</v>
      </c>
      <c r="C34" s="7">
        <v>1524655</v>
      </c>
      <c r="D34" s="24">
        <v>1501694</v>
      </c>
      <c r="E34" s="32">
        <v>1073904</v>
      </c>
      <c r="F34" s="8">
        <f t="shared" si="0"/>
        <v>70.435869098255012</v>
      </c>
    </row>
    <row r="35" spans="1:6" ht="15">
      <c r="A35" s="5">
        <v>30</v>
      </c>
      <c r="B35" s="6" t="s">
        <v>29</v>
      </c>
      <c r="C35" s="7">
        <v>1407107</v>
      </c>
      <c r="D35" s="24">
        <v>1569368</v>
      </c>
      <c r="E35" s="32">
        <v>1021169</v>
      </c>
      <c r="F35" s="8">
        <f t="shared" si="0"/>
        <v>72.572235089442387</v>
      </c>
    </row>
    <row r="36" spans="1:6" ht="15">
      <c r="A36" s="5">
        <v>31</v>
      </c>
      <c r="B36" s="9" t="s">
        <v>30</v>
      </c>
      <c r="C36" s="7">
        <v>2415566</v>
      </c>
      <c r="D36" s="29">
        <v>2416470</v>
      </c>
      <c r="E36" s="33">
        <v>1603168</v>
      </c>
      <c r="F36" s="8">
        <f t="shared" si="0"/>
        <v>66.368213495305042</v>
      </c>
    </row>
    <row r="37" spans="1:6" ht="15">
      <c r="A37" s="5">
        <v>32</v>
      </c>
      <c r="B37" s="6" t="s">
        <v>31</v>
      </c>
      <c r="C37" s="7">
        <v>2001825</v>
      </c>
      <c r="D37" s="27">
        <v>1812704</v>
      </c>
      <c r="E37" s="32">
        <v>1430852</v>
      </c>
      <c r="F37" s="8">
        <f t="shared" si="0"/>
        <v>71.477376893584605</v>
      </c>
    </row>
    <row r="38" spans="1:6" ht="15">
      <c r="A38" s="5">
        <v>33</v>
      </c>
      <c r="B38" s="6" t="s">
        <v>32</v>
      </c>
      <c r="C38" s="7">
        <v>2537590</v>
      </c>
      <c r="D38" s="18">
        <v>2295325</v>
      </c>
      <c r="E38" s="33">
        <v>2091132</v>
      </c>
      <c r="F38" s="8">
        <f t="shared" si="0"/>
        <v>82.406220074953012</v>
      </c>
    </row>
    <row r="39" spans="1:6" ht="15">
      <c r="A39" s="5">
        <v>34</v>
      </c>
      <c r="B39" s="6" t="s">
        <v>33</v>
      </c>
      <c r="C39" s="7">
        <v>1611929</v>
      </c>
      <c r="D39" s="24">
        <v>1650081</v>
      </c>
      <c r="E39" s="35">
        <v>1428098</v>
      </c>
      <c r="F39" s="8">
        <f t="shared" si="0"/>
        <v>88.595589507974609</v>
      </c>
    </row>
    <row r="40" spans="1:6" ht="15">
      <c r="A40" s="5">
        <v>35</v>
      </c>
      <c r="B40" s="9" t="s">
        <v>34</v>
      </c>
      <c r="C40" s="7">
        <v>1340652</v>
      </c>
      <c r="D40" s="18">
        <v>1347104</v>
      </c>
      <c r="E40" s="33">
        <v>1252491</v>
      </c>
      <c r="F40" s="8">
        <f t="shared" si="0"/>
        <v>93.424020551194502</v>
      </c>
    </row>
    <row r="41" spans="1:6" ht="15">
      <c r="A41" s="5">
        <v>36</v>
      </c>
      <c r="B41" s="9" t="s">
        <v>35</v>
      </c>
      <c r="C41" s="7">
        <v>1099970</v>
      </c>
      <c r="D41" s="28">
        <v>973250</v>
      </c>
      <c r="E41" s="33">
        <v>824401</v>
      </c>
      <c r="F41" s="8">
        <f t="shared" si="0"/>
        <v>74.947589479713088</v>
      </c>
    </row>
    <row r="42" spans="1:6" ht="16" thickBot="1">
      <c r="A42" s="5">
        <v>37</v>
      </c>
      <c r="B42" s="9" t="s">
        <v>36</v>
      </c>
      <c r="C42" s="7">
        <v>1495717</v>
      </c>
      <c r="D42" s="30">
        <v>1476734</v>
      </c>
      <c r="E42" s="33">
        <v>1397296</v>
      </c>
      <c r="F42" s="8">
        <f t="shared" si="0"/>
        <v>93.419811368059598</v>
      </c>
    </row>
    <row r="43" spans="1:6" s="1" customFormat="1" ht="19" thickTop="1">
      <c r="A43" s="10"/>
      <c r="B43" s="11" t="s">
        <v>37</v>
      </c>
      <c r="C43" s="12">
        <f>SUM(C6:C42)</f>
        <v>68833476</v>
      </c>
      <c r="D43" s="12">
        <f>SUM(D6:D42)</f>
        <v>67206600</v>
      </c>
      <c r="E43" s="13">
        <f>SUM(E6:E42)</f>
        <v>54327747</v>
      </c>
      <c r="F43" s="16">
        <f t="shared" si="0"/>
        <v>78.926345372998455</v>
      </c>
    </row>
  </sheetData>
  <mergeCells count="6">
    <mergeCell ref="A1:F1"/>
    <mergeCell ref="A3:A4"/>
    <mergeCell ref="B3:B4"/>
    <mergeCell ref="D3:D4"/>
    <mergeCell ref="C3:C4"/>
    <mergeCell ref="E3:E4"/>
  </mergeCells>
  <pageMargins left="0.70866141732283472" right="0.31496062992125984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6" workbookViewId="0">
      <selection activeCell="D39" sqref="D39"/>
    </sheetView>
  </sheetViews>
  <sheetFormatPr baseColWidth="10" defaultColWidth="8.83203125" defaultRowHeight="14" x14ac:dyDescent="0"/>
  <cols>
    <col min="3" max="3" width="12.83203125" customWidth="1"/>
    <col min="4" max="4" width="14.5" customWidth="1"/>
    <col min="6" max="6" width="13.5" customWidth="1"/>
    <col min="8" max="8" width="13.83203125" customWidth="1"/>
    <col min="9" max="9" width="14" customWidth="1"/>
    <col min="10" max="10" width="13.1640625" customWidth="1"/>
    <col min="11" max="11" width="11.5" customWidth="1"/>
  </cols>
  <sheetData>
    <row r="1" spans="1:11" ht="17">
      <c r="A1" s="140" t="s">
        <v>38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15">
      <c r="A2" s="141" t="s">
        <v>53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ht="17">
      <c r="A3" s="142" t="s">
        <v>39</v>
      </c>
      <c r="B3" s="142" t="s">
        <v>54</v>
      </c>
      <c r="C3" s="135" t="s">
        <v>50</v>
      </c>
      <c r="D3" s="135" t="s">
        <v>48</v>
      </c>
      <c r="E3" s="144" t="s">
        <v>55</v>
      </c>
      <c r="F3" s="135" t="s">
        <v>56</v>
      </c>
      <c r="G3" s="144" t="s">
        <v>57</v>
      </c>
      <c r="H3" s="135" t="s">
        <v>58</v>
      </c>
      <c r="I3" s="138" t="s">
        <v>59</v>
      </c>
      <c r="J3" s="139"/>
      <c r="K3" s="139"/>
    </row>
    <row r="4" spans="1:11" ht="48">
      <c r="A4" s="143"/>
      <c r="B4" s="143"/>
      <c r="C4" s="136"/>
      <c r="D4" s="136"/>
      <c r="E4" s="145"/>
      <c r="F4" s="136"/>
      <c r="G4" s="145"/>
      <c r="H4" s="136"/>
      <c r="I4" s="37" t="s">
        <v>60</v>
      </c>
      <c r="J4" s="38" t="s">
        <v>61</v>
      </c>
      <c r="K4" s="39" t="s">
        <v>62</v>
      </c>
    </row>
    <row r="5" spans="1:11" ht="15">
      <c r="A5" s="40">
        <v>1</v>
      </c>
      <c r="B5" s="41" t="s">
        <v>63</v>
      </c>
      <c r="C5" s="7">
        <v>1396162</v>
      </c>
      <c r="D5" s="19">
        <v>1382181</v>
      </c>
      <c r="E5" s="42">
        <f>D5/C5</f>
        <v>0.9899861190893321</v>
      </c>
      <c r="F5" s="43">
        <v>1128986</v>
      </c>
      <c r="G5" s="44">
        <f>(F5/D5)</f>
        <v>0.81681487446289591</v>
      </c>
      <c r="H5" s="24">
        <f t="shared" ref="H5:H13" si="0">D5-F5</f>
        <v>253195</v>
      </c>
      <c r="I5" s="45">
        <v>829</v>
      </c>
      <c r="J5" s="46">
        <v>5262</v>
      </c>
      <c r="K5" s="47">
        <v>129159</v>
      </c>
    </row>
    <row r="6" spans="1:11" ht="15">
      <c r="A6" s="48">
        <f>A5+1</f>
        <v>2</v>
      </c>
      <c r="B6" s="49" t="s">
        <v>1</v>
      </c>
      <c r="C6" s="7">
        <v>1559012</v>
      </c>
      <c r="D6" s="20">
        <v>1570370</v>
      </c>
      <c r="E6" s="42">
        <f t="shared" ref="E6:E42" si="1">D6/C6</f>
        <v>1.0072853833068636</v>
      </c>
      <c r="F6" s="43">
        <v>1362549</v>
      </c>
      <c r="G6" s="44">
        <f t="shared" ref="G6:G42" si="2">(F6/D6)</f>
        <v>0.8676611244483784</v>
      </c>
      <c r="H6" s="20">
        <f t="shared" si="0"/>
        <v>207821</v>
      </c>
      <c r="I6" s="50">
        <v>4805</v>
      </c>
      <c r="J6" s="51">
        <v>120</v>
      </c>
      <c r="K6" s="52">
        <v>26235</v>
      </c>
    </row>
    <row r="7" spans="1:11" ht="15">
      <c r="A7" s="48">
        <f t="shared" ref="A7:A41" si="3">A6+1</f>
        <v>3</v>
      </c>
      <c r="B7" s="53" t="s">
        <v>2</v>
      </c>
      <c r="C7" s="7">
        <v>1680759</v>
      </c>
      <c r="D7" s="21">
        <v>1720645</v>
      </c>
      <c r="E7" s="42">
        <f t="shared" si="1"/>
        <v>1.0237309453645644</v>
      </c>
      <c r="F7" s="43">
        <v>1534216</v>
      </c>
      <c r="G7" s="44">
        <f t="shared" si="2"/>
        <v>0.8916516771327031</v>
      </c>
      <c r="H7" s="24">
        <f t="shared" si="0"/>
        <v>186429</v>
      </c>
      <c r="I7" s="54">
        <v>9049</v>
      </c>
      <c r="J7" s="55">
        <v>3596</v>
      </c>
      <c r="K7" s="47">
        <v>237943</v>
      </c>
    </row>
    <row r="8" spans="1:11" ht="15">
      <c r="A8" s="48">
        <f t="shared" si="3"/>
        <v>4</v>
      </c>
      <c r="B8" s="41" t="s">
        <v>3</v>
      </c>
      <c r="C8" s="7">
        <v>1963173</v>
      </c>
      <c r="D8" s="22">
        <v>1915070</v>
      </c>
      <c r="E8" s="42">
        <f t="shared" si="1"/>
        <v>0.97549731989997823</v>
      </c>
      <c r="F8" s="43">
        <v>1527045</v>
      </c>
      <c r="G8" s="44">
        <f t="shared" si="2"/>
        <v>0.79738338546371668</v>
      </c>
      <c r="H8" s="20">
        <f t="shared" si="0"/>
        <v>388025</v>
      </c>
      <c r="I8" s="56">
        <v>0</v>
      </c>
      <c r="J8" s="57">
        <v>16884</v>
      </c>
      <c r="K8" s="52">
        <v>233943</v>
      </c>
    </row>
    <row r="9" spans="1:11" ht="15">
      <c r="A9" s="48">
        <f t="shared" si="3"/>
        <v>5</v>
      </c>
      <c r="B9" s="58" t="s">
        <v>4</v>
      </c>
      <c r="C9" s="7">
        <v>2054125</v>
      </c>
      <c r="D9" s="18">
        <v>2024340</v>
      </c>
      <c r="E9" s="42">
        <f t="shared" si="1"/>
        <v>0.98549990872025806</v>
      </c>
      <c r="F9" s="18">
        <v>1938192</v>
      </c>
      <c r="G9" s="44">
        <f t="shared" si="2"/>
        <v>0.9574439076439728</v>
      </c>
      <c r="H9" s="18">
        <f t="shared" si="0"/>
        <v>86148</v>
      </c>
      <c r="I9" s="59">
        <v>0</v>
      </c>
      <c r="J9" s="60">
        <v>8171</v>
      </c>
      <c r="K9" s="61">
        <v>207327</v>
      </c>
    </row>
    <row r="10" spans="1:11" ht="15">
      <c r="A10" s="48">
        <f t="shared" si="3"/>
        <v>6</v>
      </c>
      <c r="B10" s="58" t="s">
        <v>5</v>
      </c>
      <c r="C10" s="7">
        <v>610373</v>
      </c>
      <c r="D10" s="23">
        <v>577230</v>
      </c>
      <c r="E10" s="42">
        <f t="shared" si="1"/>
        <v>0.94570041597514964</v>
      </c>
      <c r="F10" s="62">
        <v>404119</v>
      </c>
      <c r="G10" s="44">
        <f t="shared" si="2"/>
        <v>0.70010047987803825</v>
      </c>
      <c r="H10" s="18">
        <f t="shared" si="0"/>
        <v>173111</v>
      </c>
      <c r="I10" s="59">
        <v>0</v>
      </c>
      <c r="J10" s="63">
        <v>6713</v>
      </c>
      <c r="K10" s="61">
        <v>106912</v>
      </c>
    </row>
    <row r="11" spans="1:11" ht="15">
      <c r="A11" s="48">
        <f t="shared" si="3"/>
        <v>7</v>
      </c>
      <c r="B11" s="53" t="s">
        <v>6</v>
      </c>
      <c r="C11" s="7">
        <v>2015452</v>
      </c>
      <c r="D11" s="24">
        <v>2015441</v>
      </c>
      <c r="E11" s="42">
        <f t="shared" si="1"/>
        <v>0.99999454216721606</v>
      </c>
      <c r="F11" s="43">
        <v>1566186</v>
      </c>
      <c r="G11" s="44">
        <f t="shared" si="2"/>
        <v>0.77709345001912733</v>
      </c>
      <c r="H11" s="24">
        <f t="shared" si="0"/>
        <v>449255</v>
      </c>
      <c r="I11" s="54">
        <v>5680</v>
      </c>
      <c r="J11" s="55">
        <v>3794</v>
      </c>
      <c r="K11" s="47">
        <v>358186</v>
      </c>
    </row>
    <row r="12" spans="1:11" ht="15">
      <c r="A12" s="48">
        <f t="shared" si="3"/>
        <v>8</v>
      </c>
      <c r="B12" s="64" t="s">
        <v>7</v>
      </c>
      <c r="C12" s="7">
        <v>1934079</v>
      </c>
      <c r="D12" s="25">
        <v>1544612</v>
      </c>
      <c r="E12" s="42">
        <f t="shared" si="1"/>
        <v>0.79862921835147371</v>
      </c>
      <c r="F12" s="62">
        <v>1320667</v>
      </c>
      <c r="G12" s="44">
        <f t="shared" si="2"/>
        <v>0.85501536955559065</v>
      </c>
      <c r="H12" s="24">
        <f t="shared" si="0"/>
        <v>223945</v>
      </c>
      <c r="I12" s="65">
        <v>0</v>
      </c>
      <c r="J12" s="66">
        <v>55675</v>
      </c>
      <c r="K12" s="61">
        <v>177808</v>
      </c>
    </row>
    <row r="13" spans="1:11" ht="15">
      <c r="A13" s="48">
        <f t="shared" si="3"/>
        <v>9</v>
      </c>
      <c r="B13" s="58" t="s">
        <v>8</v>
      </c>
      <c r="C13" s="7">
        <v>1175623</v>
      </c>
      <c r="D13" s="18">
        <v>1184534</v>
      </c>
      <c r="E13" s="42">
        <f t="shared" si="1"/>
        <v>1.0075798108747447</v>
      </c>
      <c r="F13" s="62">
        <v>919622</v>
      </c>
      <c r="G13" s="44">
        <f t="shared" si="2"/>
        <v>0.77635762249120754</v>
      </c>
      <c r="H13" s="18">
        <f t="shared" si="0"/>
        <v>264912</v>
      </c>
      <c r="I13" s="54">
        <v>10</v>
      </c>
      <c r="J13" s="60">
        <v>1853</v>
      </c>
      <c r="K13" s="61">
        <v>102858</v>
      </c>
    </row>
    <row r="14" spans="1:11" ht="15">
      <c r="A14" s="48">
        <f t="shared" si="3"/>
        <v>10</v>
      </c>
      <c r="B14" s="58" t="s">
        <v>9</v>
      </c>
      <c r="C14" s="7">
        <v>2275264</v>
      </c>
      <c r="D14" s="18">
        <v>2822018</v>
      </c>
      <c r="E14" s="42">
        <f t="shared" si="1"/>
        <v>1.240303542797671</v>
      </c>
      <c r="F14" s="67">
        <v>1794646</v>
      </c>
      <c r="G14" s="44">
        <f t="shared" si="2"/>
        <v>0.63594420730129997</v>
      </c>
      <c r="H14" s="18">
        <f>D14-F14</f>
        <v>1027372</v>
      </c>
      <c r="I14" s="65">
        <v>0</v>
      </c>
      <c r="J14" s="68">
        <v>510</v>
      </c>
      <c r="K14" s="61">
        <v>354629</v>
      </c>
    </row>
    <row r="15" spans="1:11" ht="15">
      <c r="A15" s="48">
        <f t="shared" si="3"/>
        <v>11</v>
      </c>
      <c r="B15" s="53" t="s">
        <v>10</v>
      </c>
      <c r="C15" s="7">
        <v>1074273</v>
      </c>
      <c r="D15" s="24">
        <v>1043746</v>
      </c>
      <c r="E15" s="42">
        <f t="shared" si="1"/>
        <v>0.97158357326303468</v>
      </c>
      <c r="F15" s="43">
        <v>714351</v>
      </c>
      <c r="G15" s="44">
        <f t="shared" si="2"/>
        <v>0.68441076660413547</v>
      </c>
      <c r="H15" s="24">
        <f t="shared" ref="H15:H41" si="4">D15-F15</f>
        <v>329395</v>
      </c>
      <c r="I15" s="59">
        <v>0</v>
      </c>
      <c r="J15" s="55">
        <v>2039</v>
      </c>
      <c r="K15" s="47">
        <v>116537</v>
      </c>
    </row>
    <row r="16" spans="1:11" ht="15">
      <c r="A16" s="48">
        <f t="shared" si="3"/>
        <v>12</v>
      </c>
      <c r="B16" s="69" t="s">
        <v>11</v>
      </c>
      <c r="C16" s="7">
        <v>1779738</v>
      </c>
      <c r="D16" s="18">
        <v>1784404</v>
      </c>
      <c r="E16" s="42">
        <f t="shared" si="1"/>
        <v>1.0026217342103163</v>
      </c>
      <c r="F16" s="62">
        <v>1145782</v>
      </c>
      <c r="G16" s="44">
        <f t="shared" si="2"/>
        <v>0.64210907395410455</v>
      </c>
      <c r="H16" s="18">
        <f t="shared" si="4"/>
        <v>638622</v>
      </c>
      <c r="I16" s="54">
        <v>6813</v>
      </c>
      <c r="J16" s="60">
        <v>2495</v>
      </c>
      <c r="K16" s="61">
        <v>235765</v>
      </c>
    </row>
    <row r="17" spans="1:11" ht="15">
      <c r="A17" s="48">
        <f t="shared" si="3"/>
        <v>13</v>
      </c>
      <c r="B17" s="53" t="s">
        <v>12</v>
      </c>
      <c r="C17" s="7">
        <v>732021</v>
      </c>
      <c r="D17" s="24">
        <v>813871</v>
      </c>
      <c r="E17" s="42">
        <f t="shared" si="1"/>
        <v>1.111813732119707</v>
      </c>
      <c r="F17" s="43">
        <v>505288</v>
      </c>
      <c r="G17" s="44">
        <f t="shared" si="2"/>
        <v>0.62084531823839406</v>
      </c>
      <c r="H17" s="24">
        <f t="shared" si="4"/>
        <v>308583</v>
      </c>
      <c r="I17" s="54">
        <v>0</v>
      </c>
      <c r="J17" s="70">
        <v>111</v>
      </c>
      <c r="K17" s="71">
        <v>74765</v>
      </c>
    </row>
    <row r="18" spans="1:11" ht="15">
      <c r="A18" s="48">
        <f t="shared" si="3"/>
        <v>14</v>
      </c>
      <c r="B18" s="53" t="s">
        <v>13</v>
      </c>
      <c r="C18" s="7">
        <v>1429221</v>
      </c>
      <c r="D18" s="24">
        <v>1434511</v>
      </c>
      <c r="E18" s="42">
        <f t="shared" si="1"/>
        <v>1.0037013170111551</v>
      </c>
      <c r="F18" s="43">
        <v>1144015</v>
      </c>
      <c r="G18" s="44">
        <f t="shared" si="2"/>
        <v>0.79749475605275943</v>
      </c>
      <c r="H18" s="24">
        <f t="shared" si="4"/>
        <v>290496</v>
      </c>
      <c r="I18" s="72">
        <v>103</v>
      </c>
      <c r="J18" s="46">
        <v>1729</v>
      </c>
      <c r="K18" s="47">
        <v>423419</v>
      </c>
    </row>
    <row r="19" spans="1:11" ht="15">
      <c r="A19" s="48">
        <f t="shared" si="3"/>
        <v>15</v>
      </c>
      <c r="B19" s="53" t="s">
        <v>14</v>
      </c>
      <c r="C19" s="7">
        <v>881472</v>
      </c>
      <c r="D19" s="24">
        <v>903613</v>
      </c>
      <c r="E19" s="42">
        <f t="shared" si="1"/>
        <v>1.0251182113555508</v>
      </c>
      <c r="F19" s="43">
        <v>541359</v>
      </c>
      <c r="G19" s="44">
        <f t="shared" si="2"/>
        <v>0.59910492655594816</v>
      </c>
      <c r="H19" s="24">
        <f t="shared" si="4"/>
        <v>362254</v>
      </c>
      <c r="I19" s="59">
        <v>0</v>
      </c>
      <c r="J19" s="73">
        <v>2093</v>
      </c>
      <c r="K19" s="47">
        <v>45193</v>
      </c>
    </row>
    <row r="20" spans="1:11" ht="15">
      <c r="A20" s="48">
        <f t="shared" si="3"/>
        <v>16</v>
      </c>
      <c r="B20" s="53" t="s">
        <v>15</v>
      </c>
      <c r="C20" s="7">
        <v>1120023</v>
      </c>
      <c r="D20" s="26">
        <v>1129622</v>
      </c>
      <c r="E20" s="42">
        <f t="shared" si="1"/>
        <v>1.0085703597158273</v>
      </c>
      <c r="F20" s="43">
        <v>1064577</v>
      </c>
      <c r="G20" s="44">
        <f t="shared" si="2"/>
        <v>0.94241879141872242</v>
      </c>
      <c r="H20" s="24">
        <f t="shared" si="4"/>
        <v>65045</v>
      </c>
      <c r="I20" s="54">
        <v>6051</v>
      </c>
      <c r="J20" s="66">
        <v>6009</v>
      </c>
      <c r="K20" s="47">
        <v>137887</v>
      </c>
    </row>
    <row r="21" spans="1:11" ht="15">
      <c r="A21" s="48">
        <f t="shared" si="3"/>
        <v>17</v>
      </c>
      <c r="B21" s="64" t="s">
        <v>16</v>
      </c>
      <c r="C21" s="7">
        <v>1803030</v>
      </c>
      <c r="D21" s="24">
        <v>1772129</v>
      </c>
      <c r="E21" s="42">
        <f t="shared" si="1"/>
        <v>0.98286162737170213</v>
      </c>
      <c r="F21" s="43">
        <v>1343230</v>
      </c>
      <c r="G21" s="44">
        <f t="shared" si="2"/>
        <v>0.75797529412362197</v>
      </c>
      <c r="H21" s="24">
        <f t="shared" si="4"/>
        <v>428899</v>
      </c>
      <c r="I21" s="65">
        <v>922</v>
      </c>
      <c r="J21" s="55">
        <v>215934</v>
      </c>
      <c r="K21" s="74">
        <v>289971</v>
      </c>
    </row>
    <row r="22" spans="1:11" ht="15">
      <c r="A22" s="48">
        <f t="shared" si="3"/>
        <v>18</v>
      </c>
      <c r="B22" s="58" t="s">
        <v>17</v>
      </c>
      <c r="C22" s="7">
        <v>1831276</v>
      </c>
      <c r="D22" s="18">
        <v>1857558</v>
      </c>
      <c r="E22" s="42">
        <f t="shared" si="1"/>
        <v>1.0143517416271497</v>
      </c>
      <c r="F22" s="62">
        <v>1794646</v>
      </c>
      <c r="G22" s="44">
        <f t="shared" si="2"/>
        <v>0.96613187852007854</v>
      </c>
      <c r="H22" s="18">
        <f t="shared" si="4"/>
        <v>62912</v>
      </c>
      <c r="I22" s="59">
        <v>0</v>
      </c>
      <c r="J22" s="60">
        <v>1712</v>
      </c>
      <c r="K22" s="61">
        <v>291018</v>
      </c>
    </row>
    <row r="23" spans="1:11" ht="15">
      <c r="A23" s="48">
        <f t="shared" si="3"/>
        <v>19</v>
      </c>
      <c r="B23" s="64" t="s">
        <v>18</v>
      </c>
      <c r="C23" s="7">
        <v>3407222</v>
      </c>
      <c r="D23" s="27">
        <v>3447996</v>
      </c>
      <c r="E23" s="42">
        <f t="shared" si="1"/>
        <v>1.0119669337659829</v>
      </c>
      <c r="F23" s="43">
        <v>3159011</v>
      </c>
      <c r="G23" s="44">
        <f t="shared" si="2"/>
        <v>0.9161875477813779</v>
      </c>
      <c r="H23" s="24">
        <f t="shared" si="4"/>
        <v>288985</v>
      </c>
      <c r="I23" s="54">
        <v>0</v>
      </c>
      <c r="J23" s="55">
        <v>15202</v>
      </c>
      <c r="K23" s="47">
        <v>197481</v>
      </c>
    </row>
    <row r="24" spans="1:11" ht="15">
      <c r="A24" s="75">
        <f>A23+1</f>
        <v>20</v>
      </c>
      <c r="B24" s="76" t="s">
        <v>19</v>
      </c>
      <c r="C24" s="7">
        <v>4975701</v>
      </c>
      <c r="D24" s="28">
        <v>4827236</v>
      </c>
      <c r="E24" s="42">
        <f t="shared" si="1"/>
        <v>0.97016199325481978</v>
      </c>
      <c r="F24" s="62">
        <v>4112039</v>
      </c>
      <c r="G24" s="77">
        <f t="shared" si="2"/>
        <v>0.85184130214474707</v>
      </c>
      <c r="H24" s="28">
        <f t="shared" si="4"/>
        <v>715197</v>
      </c>
      <c r="I24" s="78">
        <v>0</v>
      </c>
      <c r="J24" s="79">
        <v>1279</v>
      </c>
      <c r="K24" s="80">
        <v>826908</v>
      </c>
    </row>
    <row r="25" spans="1:11" ht="15">
      <c r="A25" s="48">
        <f>A24+1</f>
        <v>21</v>
      </c>
      <c r="B25" s="64" t="s">
        <v>20</v>
      </c>
      <c r="C25" s="7">
        <v>2827943</v>
      </c>
      <c r="D25" s="24">
        <v>2809910</v>
      </c>
      <c r="E25" s="42">
        <f t="shared" si="1"/>
        <v>0.99362328024291857</v>
      </c>
      <c r="F25" s="43">
        <v>2620096</v>
      </c>
      <c r="G25" s="44">
        <f t="shared" si="2"/>
        <v>0.9324483702324986</v>
      </c>
      <c r="H25" s="24">
        <f t="shared" si="4"/>
        <v>189814</v>
      </c>
      <c r="I25" s="81">
        <v>0</v>
      </c>
      <c r="J25" s="82">
        <v>41507</v>
      </c>
      <c r="K25" s="71">
        <v>407587</v>
      </c>
    </row>
    <row r="26" spans="1:11" ht="15">
      <c r="A26" s="48">
        <f>A25+1</f>
        <v>22</v>
      </c>
      <c r="B26" s="53" t="s">
        <v>21</v>
      </c>
      <c r="C26" s="7">
        <v>1470648</v>
      </c>
      <c r="D26" s="24">
        <v>1484580</v>
      </c>
      <c r="E26" s="42">
        <f t="shared" si="1"/>
        <v>1.0094733750020399</v>
      </c>
      <c r="F26" s="43">
        <v>1316656</v>
      </c>
      <c r="G26" s="44">
        <f t="shared" si="2"/>
        <v>0.88688787401150493</v>
      </c>
      <c r="H26" s="24">
        <f t="shared" si="4"/>
        <v>167924</v>
      </c>
      <c r="I26" s="83">
        <v>0</v>
      </c>
      <c r="J26" s="55">
        <v>5261</v>
      </c>
      <c r="K26" s="47">
        <v>165792</v>
      </c>
    </row>
    <row r="27" spans="1:11" ht="15">
      <c r="A27" s="48">
        <f t="shared" si="3"/>
        <v>23</v>
      </c>
      <c r="B27" s="53" t="s">
        <v>22</v>
      </c>
      <c r="C27" s="7">
        <v>1350883</v>
      </c>
      <c r="D27" s="24">
        <v>1330400</v>
      </c>
      <c r="E27" s="42">
        <f t="shared" si="1"/>
        <v>0.98483732492007081</v>
      </c>
      <c r="F27" s="43">
        <v>926013</v>
      </c>
      <c r="G27" s="44">
        <f t="shared" si="2"/>
        <v>0.696041040288635</v>
      </c>
      <c r="H27" s="24">
        <f t="shared" si="4"/>
        <v>404387</v>
      </c>
      <c r="I27" s="54">
        <v>3484</v>
      </c>
      <c r="J27" s="55">
        <v>17070</v>
      </c>
      <c r="K27" s="47">
        <v>117008</v>
      </c>
    </row>
    <row r="28" spans="1:11" ht="15">
      <c r="A28" s="48">
        <f t="shared" si="3"/>
        <v>24</v>
      </c>
      <c r="B28" s="53" t="s">
        <v>23</v>
      </c>
      <c r="C28" s="7">
        <v>1142267</v>
      </c>
      <c r="D28" s="24">
        <v>1153109</v>
      </c>
      <c r="E28" s="42">
        <f t="shared" si="1"/>
        <v>1.0094916512514149</v>
      </c>
      <c r="F28" s="43">
        <v>856387</v>
      </c>
      <c r="G28" s="44">
        <f t="shared" si="2"/>
        <v>0.74267653795087885</v>
      </c>
      <c r="H28" s="24">
        <f t="shared" si="4"/>
        <v>296722</v>
      </c>
      <c r="I28" s="54">
        <v>468</v>
      </c>
      <c r="J28" s="66">
        <v>1363</v>
      </c>
      <c r="K28" s="47">
        <v>106673</v>
      </c>
    </row>
    <row r="29" spans="1:11" ht="15">
      <c r="A29" s="48">
        <f t="shared" si="3"/>
        <v>25</v>
      </c>
      <c r="B29" s="64" t="s">
        <v>24</v>
      </c>
      <c r="C29" s="7">
        <v>5822207</v>
      </c>
      <c r="D29" s="18">
        <v>5558062</v>
      </c>
      <c r="E29" s="42">
        <f t="shared" si="1"/>
        <v>0.9546314653532586</v>
      </c>
      <c r="F29" s="62">
        <v>3684065</v>
      </c>
      <c r="G29" s="44">
        <f t="shared" si="2"/>
        <v>0.66283265641873013</v>
      </c>
      <c r="H29" s="18">
        <f t="shared" si="4"/>
        <v>1873997</v>
      </c>
      <c r="I29" s="78">
        <v>0</v>
      </c>
      <c r="J29" s="84">
        <v>650752</v>
      </c>
      <c r="K29" s="61">
        <v>1191687</v>
      </c>
    </row>
    <row r="30" spans="1:11" ht="30">
      <c r="A30" s="48">
        <f t="shared" si="3"/>
        <v>26</v>
      </c>
      <c r="B30" s="64" t="s">
        <v>25</v>
      </c>
      <c r="C30" s="7">
        <v>1242667</v>
      </c>
      <c r="D30" s="24">
        <v>1228098</v>
      </c>
      <c r="E30" s="42">
        <f t="shared" si="1"/>
        <v>0.9882760224581485</v>
      </c>
      <c r="F30" s="62">
        <v>1026657</v>
      </c>
      <c r="G30" s="44">
        <f t="shared" si="2"/>
        <v>0.83597318780748764</v>
      </c>
      <c r="H30" s="18">
        <f t="shared" si="4"/>
        <v>201441</v>
      </c>
      <c r="I30" s="85">
        <v>0</v>
      </c>
      <c r="J30" s="60">
        <v>130</v>
      </c>
      <c r="K30" s="61">
        <v>81933</v>
      </c>
    </row>
    <row r="31" spans="1:11" ht="15">
      <c r="A31" s="48">
        <f t="shared" si="3"/>
        <v>27</v>
      </c>
      <c r="B31" s="64" t="s">
        <v>26</v>
      </c>
      <c r="C31" s="7">
        <v>2014317</v>
      </c>
      <c r="D31" s="25">
        <v>1981183</v>
      </c>
      <c r="E31" s="42">
        <f t="shared" si="1"/>
        <v>0.98355075194222163</v>
      </c>
      <c r="F31" s="43">
        <v>1642144</v>
      </c>
      <c r="G31" s="44">
        <f t="shared" si="2"/>
        <v>0.82887042741634664</v>
      </c>
      <c r="H31" s="86">
        <f t="shared" si="4"/>
        <v>339039</v>
      </c>
      <c r="I31" s="78">
        <v>0</v>
      </c>
      <c r="J31" s="87">
        <v>20577</v>
      </c>
      <c r="K31" s="47">
        <v>439910</v>
      </c>
    </row>
    <row r="32" spans="1:11" ht="15">
      <c r="A32" s="48">
        <f t="shared" si="3"/>
        <v>28</v>
      </c>
      <c r="B32" s="64" t="s">
        <v>27</v>
      </c>
      <c r="C32" s="7">
        <v>1829534</v>
      </c>
      <c r="D32" s="24">
        <v>1387401</v>
      </c>
      <c r="E32" s="42">
        <f t="shared" si="1"/>
        <v>0.75833572920754688</v>
      </c>
      <c r="F32" s="43">
        <v>808590</v>
      </c>
      <c r="G32" s="44">
        <f t="shared" si="2"/>
        <v>0.58280915178812753</v>
      </c>
      <c r="H32" s="24">
        <f t="shared" si="4"/>
        <v>578811</v>
      </c>
      <c r="I32" s="81">
        <v>0</v>
      </c>
      <c r="J32" s="82">
        <v>40737</v>
      </c>
      <c r="K32" s="71">
        <v>451566</v>
      </c>
    </row>
    <row r="33" spans="1:11" ht="15">
      <c r="A33" s="48">
        <f t="shared" si="3"/>
        <v>29</v>
      </c>
      <c r="B33" s="53" t="s">
        <v>28</v>
      </c>
      <c r="C33" s="7">
        <v>1524655</v>
      </c>
      <c r="D33" s="24">
        <v>1501694</v>
      </c>
      <c r="E33" s="42">
        <f t="shared" si="1"/>
        <v>0.98494019958613588</v>
      </c>
      <c r="F33" s="43">
        <v>1067390</v>
      </c>
      <c r="G33" s="44">
        <f t="shared" si="2"/>
        <v>0.71079061380014841</v>
      </c>
      <c r="H33" s="24">
        <f t="shared" si="4"/>
        <v>434304</v>
      </c>
      <c r="I33" s="85">
        <v>0</v>
      </c>
      <c r="J33" s="55">
        <v>25737</v>
      </c>
      <c r="K33" s="47">
        <v>186104</v>
      </c>
    </row>
    <row r="34" spans="1:11" ht="15">
      <c r="A34" s="48">
        <f t="shared" si="3"/>
        <v>30</v>
      </c>
      <c r="B34" s="53" t="s">
        <v>29</v>
      </c>
      <c r="C34" s="7">
        <v>1407107</v>
      </c>
      <c r="D34" s="24">
        <v>1569368</v>
      </c>
      <c r="E34" s="42">
        <f t="shared" si="1"/>
        <v>1.1153153242788216</v>
      </c>
      <c r="F34" s="43">
        <v>1016071</v>
      </c>
      <c r="G34" s="44">
        <f t="shared" si="2"/>
        <v>0.64743960626188379</v>
      </c>
      <c r="H34" s="24">
        <f t="shared" si="4"/>
        <v>553297</v>
      </c>
      <c r="I34" s="88">
        <v>0</v>
      </c>
      <c r="J34" s="89">
        <v>115</v>
      </c>
      <c r="K34" s="71">
        <v>149893</v>
      </c>
    </row>
    <row r="35" spans="1:11" ht="15">
      <c r="A35" s="90">
        <f t="shared" si="3"/>
        <v>31</v>
      </c>
      <c r="B35" s="91" t="s">
        <v>30</v>
      </c>
      <c r="C35" s="7">
        <v>2415566</v>
      </c>
      <c r="D35" s="29">
        <v>2416470</v>
      </c>
      <c r="E35" s="42">
        <f t="shared" si="1"/>
        <v>1.0003742394122124</v>
      </c>
      <c r="F35" s="62">
        <v>1598046</v>
      </c>
      <c r="G35" s="44">
        <f t="shared" si="2"/>
        <v>0.66131423108915066</v>
      </c>
      <c r="H35" s="29">
        <f t="shared" si="4"/>
        <v>818424</v>
      </c>
      <c r="I35" s="50">
        <v>0</v>
      </c>
      <c r="J35" s="66">
        <v>10261</v>
      </c>
      <c r="K35" s="61">
        <v>412281</v>
      </c>
    </row>
    <row r="36" spans="1:11" ht="15">
      <c r="A36" s="48">
        <f t="shared" si="3"/>
        <v>32</v>
      </c>
      <c r="B36" s="69" t="s">
        <v>31</v>
      </c>
      <c r="C36" s="7">
        <v>2001825</v>
      </c>
      <c r="D36" s="27">
        <v>1812704</v>
      </c>
      <c r="E36" s="42">
        <f t="shared" si="1"/>
        <v>0.9055257077916401</v>
      </c>
      <c r="F36" s="43">
        <v>1430852</v>
      </c>
      <c r="G36" s="44">
        <f t="shared" si="2"/>
        <v>0.78934674386993131</v>
      </c>
      <c r="H36" s="24">
        <f t="shared" si="4"/>
        <v>381852</v>
      </c>
      <c r="I36" s="92">
        <v>217</v>
      </c>
      <c r="J36" s="93">
        <v>173</v>
      </c>
      <c r="K36" s="47">
        <v>540010</v>
      </c>
    </row>
    <row r="37" spans="1:11" ht="15">
      <c r="A37" s="48">
        <f t="shared" si="3"/>
        <v>33</v>
      </c>
      <c r="B37" s="64" t="s">
        <v>32</v>
      </c>
      <c r="C37" s="7">
        <v>2537590</v>
      </c>
      <c r="D37" s="18">
        <v>2295325</v>
      </c>
      <c r="E37" s="42">
        <f t="shared" si="1"/>
        <v>0.90452949452039144</v>
      </c>
      <c r="F37" s="62">
        <v>2091132</v>
      </c>
      <c r="G37" s="44">
        <f t="shared" si="2"/>
        <v>0.91103961312668136</v>
      </c>
      <c r="H37" s="18">
        <f t="shared" si="4"/>
        <v>204193</v>
      </c>
      <c r="I37" s="65">
        <v>0</v>
      </c>
      <c r="J37" s="84">
        <v>30127</v>
      </c>
      <c r="K37" s="61">
        <v>289380</v>
      </c>
    </row>
    <row r="38" spans="1:11" ht="15">
      <c r="A38" s="48">
        <f t="shared" si="3"/>
        <v>34</v>
      </c>
      <c r="B38" s="94" t="s">
        <v>33</v>
      </c>
      <c r="C38" s="7">
        <v>1611929</v>
      </c>
      <c r="D38" s="24">
        <v>1650081</v>
      </c>
      <c r="E38" s="42">
        <f t="shared" si="1"/>
        <v>1.0236685362692775</v>
      </c>
      <c r="F38" s="24">
        <v>1428098</v>
      </c>
      <c r="G38" s="44">
        <f t="shared" si="2"/>
        <v>0.86547145261353842</v>
      </c>
      <c r="H38" s="24">
        <f t="shared" si="4"/>
        <v>221983</v>
      </c>
      <c r="I38" s="65">
        <v>0</v>
      </c>
      <c r="J38" s="55">
        <v>35127</v>
      </c>
      <c r="K38" s="52">
        <v>238820</v>
      </c>
    </row>
    <row r="39" spans="1:11" ht="15">
      <c r="A39" s="48">
        <f t="shared" si="3"/>
        <v>35</v>
      </c>
      <c r="B39" s="58" t="s">
        <v>34</v>
      </c>
      <c r="C39" s="7">
        <v>1340652</v>
      </c>
      <c r="D39" s="18">
        <v>1347104</v>
      </c>
      <c r="E39" s="42">
        <f t="shared" si="1"/>
        <v>1.0048125837279174</v>
      </c>
      <c r="F39" s="62">
        <v>1252491</v>
      </c>
      <c r="G39" s="44">
        <f t="shared" si="2"/>
        <v>0.92976563056749884</v>
      </c>
      <c r="H39" s="18">
        <f t="shared" si="4"/>
        <v>94613</v>
      </c>
      <c r="I39" s="59">
        <v>0</v>
      </c>
      <c r="J39" s="66">
        <v>27047</v>
      </c>
      <c r="K39" s="61">
        <v>141047</v>
      </c>
    </row>
    <row r="40" spans="1:11" ht="15">
      <c r="A40" s="48">
        <f t="shared" si="3"/>
        <v>36</v>
      </c>
      <c r="B40" s="95" t="s">
        <v>35</v>
      </c>
      <c r="C40" s="7">
        <v>1099970</v>
      </c>
      <c r="D40" s="28">
        <v>973250</v>
      </c>
      <c r="E40" s="42">
        <f t="shared" si="1"/>
        <v>0.88479685809612985</v>
      </c>
      <c r="F40" s="62">
        <v>824401</v>
      </c>
      <c r="G40" s="44">
        <f t="shared" si="2"/>
        <v>0.84705985101464165</v>
      </c>
      <c r="H40" s="28">
        <f t="shared" si="4"/>
        <v>148849</v>
      </c>
      <c r="I40" s="78">
        <v>0</v>
      </c>
      <c r="J40" s="84">
        <v>14</v>
      </c>
      <c r="K40" s="80">
        <v>54291</v>
      </c>
    </row>
    <row r="41" spans="1:11" ht="16" thickBot="1">
      <c r="A41" s="96">
        <f t="shared" si="3"/>
        <v>37</v>
      </c>
      <c r="B41" s="97" t="s">
        <v>36</v>
      </c>
      <c r="C41" s="7">
        <v>1495717</v>
      </c>
      <c r="D41" s="30">
        <v>1476734</v>
      </c>
      <c r="E41" s="42">
        <f t="shared" si="1"/>
        <v>0.98730842799807716</v>
      </c>
      <c r="F41" s="62">
        <v>1397296</v>
      </c>
      <c r="G41" s="44">
        <f t="shared" si="2"/>
        <v>0.9462069675378233</v>
      </c>
      <c r="H41" s="30">
        <f t="shared" si="4"/>
        <v>79438</v>
      </c>
      <c r="I41" s="98">
        <v>0</v>
      </c>
      <c r="J41" s="99">
        <v>19</v>
      </c>
      <c r="K41" s="100">
        <v>365472</v>
      </c>
    </row>
    <row r="42" spans="1:11" ht="19" thickTop="1" thickBot="1">
      <c r="A42" s="101"/>
      <c r="B42" s="102" t="s">
        <v>37</v>
      </c>
      <c r="C42" s="12">
        <f>SUM(C5:C41)</f>
        <v>68833476</v>
      </c>
      <c r="D42" s="12">
        <f>SUM(D5:D41)</f>
        <v>67746600</v>
      </c>
      <c r="E42" s="42">
        <f t="shared" si="1"/>
        <v>0.98421006662514032</v>
      </c>
      <c r="F42" s="12">
        <f>SUM(F5:F41)</f>
        <v>54006911</v>
      </c>
      <c r="G42" s="103">
        <f t="shared" si="2"/>
        <v>0.79718998444202371</v>
      </c>
      <c r="H42" s="12">
        <f>SUM(H5:H41)</f>
        <v>13739689</v>
      </c>
      <c r="I42" s="104">
        <f>SUM(I5:I41)</f>
        <v>38431</v>
      </c>
      <c r="J42" s="104">
        <f>SUM(J5:J41)</f>
        <v>1257198</v>
      </c>
      <c r="K42" s="104">
        <f>SUM(K5:K41)</f>
        <v>9913398</v>
      </c>
    </row>
    <row r="43" spans="1:11" ht="15" thickTop="1"/>
  </sheetData>
  <mergeCells count="11">
    <mergeCell ref="I3:K3"/>
    <mergeCell ref="A1:K1"/>
    <mergeCell ref="A2:K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D6" sqref="D6:D42"/>
    </sheetView>
  </sheetViews>
  <sheetFormatPr baseColWidth="10" defaultColWidth="8.83203125" defaultRowHeight="14" x14ac:dyDescent="0"/>
  <cols>
    <col min="3" max="3" width="15.33203125" customWidth="1"/>
    <col min="4" max="4" width="16.83203125" customWidth="1"/>
    <col min="5" max="5" width="14.5" customWidth="1"/>
    <col min="6" max="6" width="13.1640625" customWidth="1"/>
  </cols>
  <sheetData>
    <row r="1" spans="1:6" ht="17">
      <c r="A1" s="130" t="s">
        <v>38</v>
      </c>
      <c r="B1" s="131"/>
      <c r="C1" s="131"/>
      <c r="D1" s="131"/>
      <c r="E1" s="131"/>
      <c r="F1" s="132"/>
    </row>
    <row r="2" spans="1:6" ht="17">
      <c r="A2" s="14" t="s">
        <v>52</v>
      </c>
      <c r="B2" s="15"/>
      <c r="C2" s="15"/>
      <c r="D2" s="15"/>
      <c r="E2" s="15"/>
      <c r="F2" s="15"/>
    </row>
    <row r="3" spans="1:6" ht="17">
      <c r="A3" s="133" t="s">
        <v>39</v>
      </c>
      <c r="B3" s="133" t="s">
        <v>42</v>
      </c>
      <c r="C3" s="135" t="s">
        <v>50</v>
      </c>
      <c r="D3" s="135" t="s">
        <v>48</v>
      </c>
      <c r="E3" s="135" t="s">
        <v>51</v>
      </c>
      <c r="F3" s="17" t="s">
        <v>46</v>
      </c>
    </row>
    <row r="4" spans="1:6" ht="17">
      <c r="A4" s="134"/>
      <c r="B4" s="134"/>
      <c r="C4" s="136"/>
      <c r="D4" s="136"/>
      <c r="E4" s="137"/>
      <c r="F4" s="17" t="s">
        <v>47</v>
      </c>
    </row>
    <row r="5" spans="1:6" ht="17">
      <c r="A5" s="2" t="s">
        <v>40</v>
      </c>
      <c r="B5" s="2" t="s">
        <v>41</v>
      </c>
      <c r="C5" s="4" t="s">
        <v>43</v>
      </c>
      <c r="D5" s="31" t="s">
        <v>44</v>
      </c>
      <c r="E5" s="31" t="s">
        <v>45</v>
      </c>
      <c r="F5" s="3" t="s">
        <v>49</v>
      </c>
    </row>
    <row r="6" spans="1:6" ht="15">
      <c r="A6" s="5">
        <v>1</v>
      </c>
      <c r="B6" s="6" t="s">
        <v>0</v>
      </c>
      <c r="C6" s="7">
        <v>1396162</v>
      </c>
      <c r="D6" s="19">
        <v>1353948</v>
      </c>
      <c r="E6" s="32">
        <v>1353948</v>
      </c>
      <c r="F6" s="8">
        <f t="shared" ref="F6:F43" si="0">E6/C6*100</f>
        <v>96.976425371840804</v>
      </c>
    </row>
    <row r="7" spans="1:6" ht="15">
      <c r="A7" s="5">
        <v>2</v>
      </c>
      <c r="B7" s="6" t="s">
        <v>1</v>
      </c>
      <c r="C7" s="7">
        <v>1559012</v>
      </c>
      <c r="D7" s="20">
        <v>1557659</v>
      </c>
      <c r="E7" s="32">
        <v>1362549</v>
      </c>
      <c r="F7" s="8">
        <f t="shared" si="0"/>
        <v>87.398236832044901</v>
      </c>
    </row>
    <row r="8" spans="1:6" ht="15">
      <c r="A8" s="5">
        <v>3</v>
      </c>
      <c r="B8" s="6" t="s">
        <v>2</v>
      </c>
      <c r="C8" s="7">
        <v>1680759</v>
      </c>
      <c r="D8" s="21">
        <v>1692662</v>
      </c>
      <c r="E8" s="32">
        <v>1587566</v>
      </c>
      <c r="F8" s="8">
        <f t="shared" si="0"/>
        <v>94.455302634107568</v>
      </c>
    </row>
    <row r="9" spans="1:6" ht="15">
      <c r="A9" s="5">
        <v>4</v>
      </c>
      <c r="B9" s="6" t="s">
        <v>3</v>
      </c>
      <c r="C9" s="7">
        <v>1963173</v>
      </c>
      <c r="D9" s="22">
        <v>1915070</v>
      </c>
      <c r="E9" s="32">
        <v>1527045</v>
      </c>
      <c r="F9" s="8">
        <f t="shared" si="0"/>
        <v>77.784535545262685</v>
      </c>
    </row>
    <row r="10" spans="1:6" ht="15">
      <c r="A10" s="5">
        <v>5</v>
      </c>
      <c r="B10" s="6" t="s">
        <v>4</v>
      </c>
      <c r="C10" s="7">
        <v>2054125</v>
      </c>
      <c r="D10" s="18">
        <v>2008242</v>
      </c>
      <c r="E10" s="36">
        <v>1938192</v>
      </c>
      <c r="F10" s="8">
        <f t="shared" si="0"/>
        <v>94.356088358790231</v>
      </c>
    </row>
    <row r="11" spans="1:6" ht="15">
      <c r="A11" s="5">
        <v>6</v>
      </c>
      <c r="B11" s="6" t="s">
        <v>5</v>
      </c>
      <c r="C11" s="7">
        <v>610373</v>
      </c>
      <c r="D11" s="23">
        <v>577230</v>
      </c>
      <c r="E11" s="33">
        <v>404119</v>
      </c>
      <c r="F11" s="8">
        <f t="shared" si="0"/>
        <v>66.208531504506269</v>
      </c>
    </row>
    <row r="12" spans="1:6" ht="15">
      <c r="A12" s="5">
        <v>7</v>
      </c>
      <c r="B12" s="6" t="s">
        <v>6</v>
      </c>
      <c r="C12" s="7">
        <v>2015452</v>
      </c>
      <c r="D12" s="24">
        <v>1989770</v>
      </c>
      <c r="E12" s="32">
        <v>1566186</v>
      </c>
      <c r="F12" s="8">
        <f t="shared" si="0"/>
        <v>77.708920877301964</v>
      </c>
    </row>
    <row r="13" spans="1:6" ht="15">
      <c r="A13" s="5">
        <v>8</v>
      </c>
      <c r="B13" s="6" t="s">
        <v>7</v>
      </c>
      <c r="C13" s="7">
        <v>1934079</v>
      </c>
      <c r="D13" s="25">
        <v>1544612</v>
      </c>
      <c r="E13" s="33">
        <v>1320667</v>
      </c>
      <c r="F13" s="8">
        <f t="shared" si="0"/>
        <v>68.284025626667784</v>
      </c>
    </row>
    <row r="14" spans="1:6" ht="22">
      <c r="A14" s="5">
        <v>9</v>
      </c>
      <c r="B14" s="6" t="s">
        <v>8</v>
      </c>
      <c r="C14" s="7">
        <v>1175623</v>
      </c>
      <c r="D14" s="18">
        <v>1167028</v>
      </c>
      <c r="E14" s="33">
        <v>919622</v>
      </c>
      <c r="F14" s="8">
        <f t="shared" si="0"/>
        <v>78.224226644085732</v>
      </c>
    </row>
    <row r="15" spans="1:6" ht="15">
      <c r="A15" s="5">
        <v>10</v>
      </c>
      <c r="B15" s="6" t="s">
        <v>9</v>
      </c>
      <c r="C15" s="7">
        <v>2275264</v>
      </c>
      <c r="D15" s="18">
        <v>2246152</v>
      </c>
      <c r="E15" s="34">
        <v>1795307</v>
      </c>
      <c r="F15" s="8">
        <f t="shared" si="0"/>
        <v>78.905436907541286</v>
      </c>
    </row>
    <row r="16" spans="1:6" ht="15">
      <c r="A16" s="5">
        <v>11</v>
      </c>
      <c r="B16" s="6" t="s">
        <v>10</v>
      </c>
      <c r="C16" s="7">
        <v>1074273</v>
      </c>
      <c r="D16" s="24">
        <v>1043746</v>
      </c>
      <c r="E16" s="32">
        <v>848392</v>
      </c>
      <c r="F16" s="8">
        <f t="shared" si="0"/>
        <v>78.973594235357297</v>
      </c>
    </row>
    <row r="17" spans="1:6" ht="15">
      <c r="A17" s="5">
        <v>12</v>
      </c>
      <c r="B17" s="6" t="s">
        <v>11</v>
      </c>
      <c r="C17" s="7">
        <v>1779738</v>
      </c>
      <c r="D17" s="18">
        <v>1724251</v>
      </c>
      <c r="E17" s="33">
        <v>1197829</v>
      </c>
      <c r="F17" s="8">
        <f t="shared" si="0"/>
        <v>67.303670540270531</v>
      </c>
    </row>
    <row r="18" spans="1:6" ht="15">
      <c r="A18" s="5">
        <v>13</v>
      </c>
      <c r="B18" s="6" t="s">
        <v>12</v>
      </c>
      <c r="C18" s="7">
        <v>732021</v>
      </c>
      <c r="D18" s="24">
        <v>732166</v>
      </c>
      <c r="E18" s="32">
        <v>505534</v>
      </c>
      <c r="F18" s="8">
        <f t="shared" si="0"/>
        <v>69.060040627249762</v>
      </c>
    </row>
    <row r="19" spans="1:6" ht="15">
      <c r="A19" s="5">
        <v>14</v>
      </c>
      <c r="B19" s="6" t="s">
        <v>13</v>
      </c>
      <c r="C19" s="7">
        <v>1429221</v>
      </c>
      <c r="D19" s="24">
        <v>1434511</v>
      </c>
      <c r="E19" s="32">
        <v>1144015</v>
      </c>
      <c r="F19" s="8">
        <f t="shared" si="0"/>
        <v>80.044653695964442</v>
      </c>
    </row>
    <row r="20" spans="1:6" ht="15">
      <c r="A20" s="5">
        <v>15</v>
      </c>
      <c r="B20" s="6" t="s">
        <v>14</v>
      </c>
      <c r="C20" s="7">
        <v>881472</v>
      </c>
      <c r="D20" s="24">
        <v>903613</v>
      </c>
      <c r="E20" s="32">
        <v>541359</v>
      </c>
      <c r="F20" s="8">
        <f t="shared" si="0"/>
        <v>61.415337072533219</v>
      </c>
    </row>
    <row r="21" spans="1:6" ht="15">
      <c r="A21" s="5">
        <v>16</v>
      </c>
      <c r="B21" s="6" t="s">
        <v>15</v>
      </c>
      <c r="C21" s="7">
        <v>1120023</v>
      </c>
      <c r="D21" s="26">
        <v>1141765</v>
      </c>
      <c r="E21" s="32">
        <v>1064577</v>
      </c>
      <c r="F21" s="8">
        <f t="shared" si="0"/>
        <v>95.049565946413608</v>
      </c>
    </row>
    <row r="22" spans="1:6" ht="15">
      <c r="A22" s="5">
        <v>17</v>
      </c>
      <c r="B22" s="6" t="s">
        <v>16</v>
      </c>
      <c r="C22" s="7">
        <v>1803030</v>
      </c>
      <c r="D22" s="24">
        <v>1707449</v>
      </c>
      <c r="E22" s="32">
        <v>1352554</v>
      </c>
      <c r="F22" s="8">
        <f t="shared" si="0"/>
        <v>75.015612607665986</v>
      </c>
    </row>
    <row r="23" spans="1:6" ht="15">
      <c r="A23" s="5">
        <v>18</v>
      </c>
      <c r="B23" s="9" t="s">
        <v>17</v>
      </c>
      <c r="C23" s="7">
        <v>1831276</v>
      </c>
      <c r="D23" s="18">
        <v>1810706</v>
      </c>
      <c r="E23" s="33">
        <v>1794646</v>
      </c>
      <c r="F23" s="8">
        <f t="shared" si="0"/>
        <v>97.999755361835142</v>
      </c>
    </row>
    <row r="24" spans="1:6" ht="15">
      <c r="A24" s="5">
        <v>19</v>
      </c>
      <c r="B24" s="6" t="s">
        <v>18</v>
      </c>
      <c r="C24" s="7">
        <v>3407222</v>
      </c>
      <c r="D24" s="27">
        <v>3361336</v>
      </c>
      <c r="E24" s="32">
        <v>3159011</v>
      </c>
      <c r="F24" s="8">
        <f t="shared" si="0"/>
        <v>92.715150348289598</v>
      </c>
    </row>
    <row r="25" spans="1:6" ht="15">
      <c r="A25" s="5">
        <v>20</v>
      </c>
      <c r="B25" s="6" t="s">
        <v>19</v>
      </c>
      <c r="C25" s="7">
        <v>4975701</v>
      </c>
      <c r="D25" s="28">
        <v>4547071</v>
      </c>
      <c r="E25" s="33">
        <v>4112039</v>
      </c>
      <c r="F25" s="8">
        <f t="shared" si="0"/>
        <v>82.642405562552895</v>
      </c>
    </row>
    <row r="26" spans="1:6" ht="15">
      <c r="A26" s="5">
        <v>21</v>
      </c>
      <c r="B26" s="6" t="s">
        <v>20</v>
      </c>
      <c r="C26" s="7">
        <v>2827943</v>
      </c>
      <c r="D26" s="24">
        <v>2750724</v>
      </c>
      <c r="E26" s="32">
        <v>2620096</v>
      </c>
      <c r="F26" s="8">
        <f t="shared" si="0"/>
        <v>92.650240828757873</v>
      </c>
    </row>
    <row r="27" spans="1:6" ht="15">
      <c r="A27" s="5">
        <v>22</v>
      </c>
      <c r="B27" s="6" t="s">
        <v>21</v>
      </c>
      <c r="C27" s="7">
        <v>1470648</v>
      </c>
      <c r="D27" s="24">
        <v>1443132</v>
      </c>
      <c r="E27" s="32">
        <v>1316656</v>
      </c>
      <c r="F27" s="8">
        <f t="shared" si="0"/>
        <v>89.528969542677785</v>
      </c>
    </row>
    <row r="28" spans="1:6" ht="15">
      <c r="A28" s="5">
        <v>23</v>
      </c>
      <c r="B28" s="6" t="s">
        <v>22</v>
      </c>
      <c r="C28" s="7">
        <v>1350883</v>
      </c>
      <c r="D28" s="24">
        <v>1317095</v>
      </c>
      <c r="E28" s="32">
        <v>926013</v>
      </c>
      <c r="F28" s="8">
        <f t="shared" si="0"/>
        <v>68.548719615244252</v>
      </c>
    </row>
    <row r="29" spans="1:6" ht="15">
      <c r="A29" s="5">
        <v>24</v>
      </c>
      <c r="B29" s="6" t="s">
        <v>23</v>
      </c>
      <c r="C29" s="7">
        <v>1142267</v>
      </c>
      <c r="D29" s="24">
        <v>1170599</v>
      </c>
      <c r="E29" s="32">
        <v>856387</v>
      </c>
      <c r="F29" s="8">
        <f t="shared" si="0"/>
        <v>74.972576464171695</v>
      </c>
    </row>
    <row r="30" spans="1:6" ht="15">
      <c r="A30" s="5">
        <v>25</v>
      </c>
      <c r="B30" s="6" t="s">
        <v>24</v>
      </c>
      <c r="C30" s="7">
        <v>5822207</v>
      </c>
      <c r="D30" s="18">
        <v>5474943</v>
      </c>
      <c r="E30" s="33">
        <v>3684065</v>
      </c>
      <c r="F30" s="8">
        <f t="shared" si="0"/>
        <v>63.276091008100529</v>
      </c>
    </row>
    <row r="31" spans="1:6" ht="15">
      <c r="A31" s="5">
        <v>26</v>
      </c>
      <c r="B31" s="6" t="s">
        <v>25</v>
      </c>
      <c r="C31" s="7">
        <v>1242667</v>
      </c>
      <c r="D31" s="24">
        <v>1237303</v>
      </c>
      <c r="E31" s="33">
        <v>1026657</v>
      </c>
      <c r="F31" s="8">
        <f t="shared" si="0"/>
        <v>82.617225692804269</v>
      </c>
    </row>
    <row r="32" spans="1:6" ht="15">
      <c r="A32" s="5">
        <v>27</v>
      </c>
      <c r="B32" s="6" t="s">
        <v>26</v>
      </c>
      <c r="C32" s="7">
        <v>2014317</v>
      </c>
      <c r="D32" s="25">
        <v>1981183</v>
      </c>
      <c r="E32" s="32">
        <v>1642144</v>
      </c>
      <c r="F32" s="8">
        <f t="shared" si="0"/>
        <v>81.523613214801841</v>
      </c>
    </row>
    <row r="33" spans="1:6" ht="15">
      <c r="A33" s="5">
        <v>28</v>
      </c>
      <c r="B33" s="6" t="s">
        <v>27</v>
      </c>
      <c r="C33" s="7">
        <v>1829534</v>
      </c>
      <c r="D33" s="24">
        <v>1368875</v>
      </c>
      <c r="E33" s="32">
        <v>808590</v>
      </c>
      <c r="F33" s="8">
        <f t="shared" si="0"/>
        <v>44.196500311008158</v>
      </c>
    </row>
    <row r="34" spans="1:6" ht="15">
      <c r="A34" s="5">
        <v>29</v>
      </c>
      <c r="B34" s="6" t="s">
        <v>28</v>
      </c>
      <c r="C34" s="7">
        <v>1524655</v>
      </c>
      <c r="D34" s="24">
        <v>1494169</v>
      </c>
      <c r="E34" s="32">
        <v>1067390</v>
      </c>
      <c r="F34" s="8">
        <f t="shared" si="0"/>
        <v>70.008624902027023</v>
      </c>
    </row>
    <row r="35" spans="1:6" ht="15">
      <c r="A35" s="5">
        <v>30</v>
      </c>
      <c r="B35" s="6" t="s">
        <v>29</v>
      </c>
      <c r="C35" s="7">
        <v>1407107</v>
      </c>
      <c r="D35" s="24">
        <v>1407107</v>
      </c>
      <c r="E35" s="32">
        <v>1016071</v>
      </c>
      <c r="F35" s="8">
        <f t="shared" si="0"/>
        <v>72.209931440892547</v>
      </c>
    </row>
    <row r="36" spans="1:6" ht="15">
      <c r="A36" s="5">
        <v>31</v>
      </c>
      <c r="B36" s="9" t="s">
        <v>30</v>
      </c>
      <c r="C36" s="7">
        <v>2415566</v>
      </c>
      <c r="D36" s="29">
        <v>2381102</v>
      </c>
      <c r="E36" s="33">
        <v>1598046</v>
      </c>
      <c r="F36" s="8">
        <f t="shared" si="0"/>
        <v>66.156172093828118</v>
      </c>
    </row>
    <row r="37" spans="1:6" ht="15">
      <c r="A37" s="5">
        <v>32</v>
      </c>
      <c r="B37" s="6" t="s">
        <v>31</v>
      </c>
      <c r="C37" s="7">
        <v>2001825</v>
      </c>
      <c r="D37" s="27">
        <v>1671038</v>
      </c>
      <c r="E37" s="32">
        <v>1430852</v>
      </c>
      <c r="F37" s="8">
        <f t="shared" si="0"/>
        <v>71.477376893584605</v>
      </c>
    </row>
    <row r="38" spans="1:6" ht="15">
      <c r="A38" s="5">
        <v>33</v>
      </c>
      <c r="B38" s="6" t="s">
        <v>32</v>
      </c>
      <c r="C38" s="7">
        <v>2537590</v>
      </c>
      <c r="D38" s="18">
        <v>2469383</v>
      </c>
      <c r="E38" s="33">
        <v>2091132</v>
      </c>
      <c r="F38" s="8">
        <f t="shared" si="0"/>
        <v>82.406220074953012</v>
      </c>
    </row>
    <row r="39" spans="1:6" ht="15">
      <c r="A39" s="5">
        <v>34</v>
      </c>
      <c r="B39" s="6" t="s">
        <v>33</v>
      </c>
      <c r="C39" s="7">
        <v>1611929</v>
      </c>
      <c r="D39" s="24">
        <v>1529140</v>
      </c>
      <c r="E39" s="35">
        <v>1428098</v>
      </c>
      <c r="F39" s="8">
        <f t="shared" si="0"/>
        <v>88.595589507974609</v>
      </c>
    </row>
    <row r="40" spans="1:6" ht="15">
      <c r="A40" s="5">
        <v>35</v>
      </c>
      <c r="B40" s="9" t="s">
        <v>34</v>
      </c>
      <c r="C40" s="7">
        <v>1340652</v>
      </c>
      <c r="D40" s="18">
        <v>1327568</v>
      </c>
      <c r="E40" s="33">
        <v>1252491</v>
      </c>
      <c r="F40" s="8">
        <f t="shared" si="0"/>
        <v>93.424020551194502</v>
      </c>
    </row>
    <row r="41" spans="1:6" ht="15">
      <c r="A41" s="5">
        <v>36</v>
      </c>
      <c r="B41" s="9" t="s">
        <v>35</v>
      </c>
      <c r="C41" s="7">
        <v>1099970</v>
      </c>
      <c r="D41" s="28">
        <v>973250</v>
      </c>
      <c r="E41" s="33">
        <v>824401</v>
      </c>
      <c r="F41" s="8">
        <f t="shared" si="0"/>
        <v>74.947589479713088</v>
      </c>
    </row>
    <row r="42" spans="1:6" ht="16" thickBot="1">
      <c r="A42" s="5">
        <v>37</v>
      </c>
      <c r="B42" s="9" t="s">
        <v>36</v>
      </c>
      <c r="C42" s="7">
        <v>1495717</v>
      </c>
      <c r="D42" s="30">
        <v>1458519</v>
      </c>
      <c r="E42" s="33">
        <v>1397296</v>
      </c>
      <c r="F42" s="8">
        <f t="shared" si="0"/>
        <v>93.419811368059598</v>
      </c>
    </row>
    <row r="43" spans="1:6" ht="18" thickTop="1">
      <c r="A43" s="10"/>
      <c r="B43" s="11" t="s">
        <v>37</v>
      </c>
      <c r="C43" s="12">
        <f>SUM(C6:C42)</f>
        <v>68833476</v>
      </c>
      <c r="D43" s="12">
        <f>SUM(D6:D42)</f>
        <v>65914117</v>
      </c>
      <c r="E43" s="13">
        <f>SUM(E6:E42)</f>
        <v>54481542</v>
      </c>
      <c r="F43" s="16">
        <f t="shared" si="0"/>
        <v>79.149775902643654</v>
      </c>
    </row>
  </sheetData>
  <mergeCells count="6">
    <mergeCell ref="A1:F1"/>
    <mergeCell ref="A3:A4"/>
    <mergeCell ref="B3:B4"/>
    <mergeCell ref="C3:C4"/>
    <mergeCell ref="D3:D4"/>
    <mergeCell ref="E3:E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6" workbookViewId="0">
      <selection activeCell="D36" sqref="D36"/>
    </sheetView>
  </sheetViews>
  <sheetFormatPr baseColWidth="10" defaultColWidth="8.83203125" defaultRowHeight="14" x14ac:dyDescent="0"/>
  <cols>
    <col min="2" max="2" width="10" customWidth="1"/>
    <col min="3" max="3" width="11.33203125" customWidth="1"/>
    <col min="4" max="4" width="9.83203125" customWidth="1"/>
    <col min="6" max="6" width="11.83203125" customWidth="1"/>
    <col min="8" max="8" width="11.83203125" customWidth="1"/>
    <col min="10" max="10" width="12.1640625" customWidth="1"/>
    <col min="11" max="11" width="10.83203125" customWidth="1"/>
  </cols>
  <sheetData>
    <row r="1" spans="1:11" ht="17">
      <c r="A1" s="140" t="s">
        <v>38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17">
      <c r="A2" s="140" t="s">
        <v>68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17">
      <c r="A3" s="142" t="s">
        <v>39</v>
      </c>
      <c r="B3" s="142" t="s">
        <v>54</v>
      </c>
      <c r="C3" s="146" t="s">
        <v>69</v>
      </c>
      <c r="D3" s="135" t="s">
        <v>70</v>
      </c>
      <c r="E3" s="135" t="s">
        <v>71</v>
      </c>
      <c r="F3" s="135" t="s">
        <v>72</v>
      </c>
      <c r="G3" s="144" t="s">
        <v>64</v>
      </c>
      <c r="H3" s="135" t="s">
        <v>65</v>
      </c>
      <c r="I3" s="138" t="s">
        <v>59</v>
      </c>
      <c r="J3" s="139"/>
      <c r="K3" s="139"/>
    </row>
    <row r="4" spans="1:11" ht="48">
      <c r="A4" s="143"/>
      <c r="B4" s="143"/>
      <c r="C4" s="147"/>
      <c r="D4" s="136"/>
      <c r="E4" s="136"/>
      <c r="F4" s="136"/>
      <c r="G4" s="145"/>
      <c r="H4" s="136"/>
      <c r="I4" s="37" t="s">
        <v>60</v>
      </c>
      <c r="J4" s="38" t="s">
        <v>61</v>
      </c>
      <c r="K4" s="39" t="s">
        <v>62</v>
      </c>
    </row>
    <row r="5" spans="1:11" ht="15">
      <c r="A5" s="40">
        <v>1</v>
      </c>
      <c r="B5" s="41" t="s">
        <v>63</v>
      </c>
      <c r="C5" s="108">
        <v>1396162</v>
      </c>
      <c r="D5" s="19">
        <v>1353948</v>
      </c>
      <c r="E5" s="19">
        <v>0</v>
      </c>
      <c r="F5" s="20">
        <v>1128986</v>
      </c>
      <c r="G5" s="44">
        <f t="shared" ref="G5:G42" si="0">(F5/D5)</f>
        <v>0.83384738557167626</v>
      </c>
      <c r="H5" s="24">
        <f t="shared" ref="H5:H13" si="1">D5-F5</f>
        <v>224962</v>
      </c>
      <c r="I5" s="45">
        <v>829</v>
      </c>
      <c r="J5" s="46">
        <v>5262</v>
      </c>
      <c r="K5" s="47">
        <v>129159</v>
      </c>
    </row>
    <row r="6" spans="1:11" ht="15">
      <c r="A6" s="48">
        <f>A5+1</f>
        <v>2</v>
      </c>
      <c r="B6" s="49" t="s">
        <v>1</v>
      </c>
      <c r="C6" s="109">
        <v>1559012</v>
      </c>
      <c r="D6" s="20">
        <v>1557659</v>
      </c>
      <c r="E6" s="19">
        <v>0</v>
      </c>
      <c r="F6" s="20">
        <v>1362549</v>
      </c>
      <c r="G6" s="44">
        <f t="shared" si="0"/>
        <v>0.87474151916433573</v>
      </c>
      <c r="H6" s="20">
        <f t="shared" si="1"/>
        <v>195110</v>
      </c>
      <c r="I6" s="50">
        <v>4805</v>
      </c>
      <c r="J6" s="51">
        <v>120</v>
      </c>
      <c r="K6" s="52">
        <v>26235</v>
      </c>
    </row>
    <row r="7" spans="1:11" ht="15">
      <c r="A7" s="48">
        <f t="shared" ref="A7:A41" si="2">A6+1</f>
        <v>3</v>
      </c>
      <c r="B7" s="53" t="s">
        <v>2</v>
      </c>
      <c r="C7" s="110">
        <v>1680759</v>
      </c>
      <c r="D7" s="21">
        <v>1692662</v>
      </c>
      <c r="E7" s="19">
        <v>0</v>
      </c>
      <c r="F7" s="21">
        <v>1534216</v>
      </c>
      <c r="G7" s="44">
        <f t="shared" si="0"/>
        <v>0.90639241620595257</v>
      </c>
      <c r="H7" s="24">
        <f t="shared" si="1"/>
        <v>158446</v>
      </c>
      <c r="I7" s="54">
        <v>9049</v>
      </c>
      <c r="J7" s="55">
        <v>3596</v>
      </c>
      <c r="K7" s="47">
        <v>237943</v>
      </c>
    </row>
    <row r="8" spans="1:11" ht="15">
      <c r="A8" s="48">
        <f t="shared" si="2"/>
        <v>4</v>
      </c>
      <c r="B8" s="41" t="s">
        <v>3</v>
      </c>
      <c r="C8" s="111">
        <v>1963173</v>
      </c>
      <c r="D8" s="22">
        <v>1915070</v>
      </c>
      <c r="E8" s="19">
        <v>0</v>
      </c>
      <c r="F8" s="22">
        <v>1527045</v>
      </c>
      <c r="G8" s="44">
        <f t="shared" si="0"/>
        <v>0.79738338546371668</v>
      </c>
      <c r="H8" s="20">
        <f t="shared" si="1"/>
        <v>388025</v>
      </c>
      <c r="I8" s="56">
        <v>0</v>
      </c>
      <c r="J8" s="57">
        <v>16884</v>
      </c>
      <c r="K8" s="52">
        <v>233943</v>
      </c>
    </row>
    <row r="9" spans="1:11" ht="15">
      <c r="A9" s="48">
        <f t="shared" si="2"/>
        <v>5</v>
      </c>
      <c r="B9" s="58" t="s">
        <v>4</v>
      </c>
      <c r="C9" s="110">
        <v>2054125</v>
      </c>
      <c r="D9" s="18">
        <v>2008242</v>
      </c>
      <c r="E9" s="19">
        <v>0</v>
      </c>
      <c r="F9" s="18">
        <v>1938192</v>
      </c>
      <c r="G9" s="44">
        <f t="shared" si="0"/>
        <v>0.96511874564917977</v>
      </c>
      <c r="H9" s="18">
        <f t="shared" si="1"/>
        <v>70050</v>
      </c>
      <c r="I9" s="59">
        <v>0</v>
      </c>
      <c r="J9" s="60">
        <v>8171</v>
      </c>
      <c r="K9" s="61">
        <v>207327</v>
      </c>
    </row>
    <row r="10" spans="1:11" ht="15">
      <c r="A10" s="48">
        <f t="shared" si="2"/>
        <v>6</v>
      </c>
      <c r="B10" s="58" t="s">
        <v>5</v>
      </c>
      <c r="C10" s="112">
        <v>610373</v>
      </c>
      <c r="D10" s="23">
        <v>577230</v>
      </c>
      <c r="E10" s="19">
        <v>0</v>
      </c>
      <c r="F10" s="113">
        <v>404119</v>
      </c>
      <c r="G10" s="44">
        <f t="shared" si="0"/>
        <v>0.70010047987803825</v>
      </c>
      <c r="H10" s="18">
        <f t="shared" si="1"/>
        <v>173111</v>
      </c>
      <c r="I10" s="59">
        <v>0</v>
      </c>
      <c r="J10" s="63">
        <v>6713</v>
      </c>
      <c r="K10" s="61">
        <v>106912</v>
      </c>
    </row>
    <row r="11" spans="1:11" ht="15">
      <c r="A11" s="48">
        <f t="shared" si="2"/>
        <v>7</v>
      </c>
      <c r="B11" s="53" t="s">
        <v>6</v>
      </c>
      <c r="C11" s="110">
        <v>2015452</v>
      </c>
      <c r="D11" s="24">
        <v>1989770</v>
      </c>
      <c r="E11" s="19">
        <v>0</v>
      </c>
      <c r="F11" s="24">
        <v>1566186</v>
      </c>
      <c r="G11" s="44">
        <f t="shared" si="0"/>
        <v>0.78711911426948844</v>
      </c>
      <c r="H11" s="24">
        <f t="shared" si="1"/>
        <v>423584</v>
      </c>
      <c r="I11" s="54">
        <v>5680</v>
      </c>
      <c r="J11" s="55">
        <v>3794</v>
      </c>
      <c r="K11" s="47">
        <v>358186</v>
      </c>
    </row>
    <row r="12" spans="1:11" ht="15">
      <c r="A12" s="48">
        <f t="shared" si="2"/>
        <v>8</v>
      </c>
      <c r="B12" s="64" t="s">
        <v>7</v>
      </c>
      <c r="C12" s="114">
        <v>1934079</v>
      </c>
      <c r="D12" s="25">
        <v>1544612</v>
      </c>
      <c r="E12" s="19">
        <v>97858</v>
      </c>
      <c r="F12" s="115">
        <v>1320667</v>
      </c>
      <c r="G12" s="44">
        <f t="shared" si="0"/>
        <v>0.85501536955559065</v>
      </c>
      <c r="H12" s="24">
        <f t="shared" si="1"/>
        <v>223945</v>
      </c>
      <c r="I12" s="65">
        <v>0</v>
      </c>
      <c r="J12" s="66">
        <v>55675</v>
      </c>
      <c r="K12" s="61">
        <v>177808</v>
      </c>
    </row>
    <row r="13" spans="1:11" ht="15">
      <c r="A13" s="48">
        <f t="shared" si="2"/>
        <v>9</v>
      </c>
      <c r="B13" s="58" t="s">
        <v>8</v>
      </c>
      <c r="C13" s="110">
        <v>1175623</v>
      </c>
      <c r="D13" s="18">
        <v>1167028</v>
      </c>
      <c r="E13" s="19">
        <v>0</v>
      </c>
      <c r="F13" s="18">
        <v>919622</v>
      </c>
      <c r="G13" s="44">
        <f t="shared" si="0"/>
        <v>0.78800337266972176</v>
      </c>
      <c r="H13" s="18">
        <f t="shared" si="1"/>
        <v>247406</v>
      </c>
      <c r="I13" s="54">
        <v>10</v>
      </c>
      <c r="J13" s="60">
        <v>1853</v>
      </c>
      <c r="K13" s="61">
        <v>102858</v>
      </c>
    </row>
    <row r="14" spans="1:11" ht="15">
      <c r="A14" s="48">
        <f t="shared" si="2"/>
        <v>10</v>
      </c>
      <c r="B14" s="58" t="s">
        <v>9</v>
      </c>
      <c r="C14" s="110">
        <v>2275264</v>
      </c>
      <c r="D14" s="18">
        <v>2246152</v>
      </c>
      <c r="E14" s="19">
        <v>0</v>
      </c>
      <c r="F14" s="18">
        <v>1772083</v>
      </c>
      <c r="G14" s="44">
        <f t="shared" si="0"/>
        <v>0.78894171008907676</v>
      </c>
      <c r="H14" s="18">
        <f>D14-F14</f>
        <v>474069</v>
      </c>
      <c r="I14" s="65">
        <v>0</v>
      </c>
      <c r="J14" s="68">
        <v>510</v>
      </c>
      <c r="K14" s="61">
        <v>354629</v>
      </c>
    </row>
    <row r="15" spans="1:11" ht="15">
      <c r="A15" s="48">
        <f t="shared" si="2"/>
        <v>11</v>
      </c>
      <c r="B15" s="53" t="s">
        <v>10</v>
      </c>
      <c r="C15" s="110">
        <v>1074273</v>
      </c>
      <c r="D15" s="24">
        <v>1043746</v>
      </c>
      <c r="E15" s="19">
        <v>0</v>
      </c>
      <c r="F15" s="24">
        <v>714351</v>
      </c>
      <c r="G15" s="44">
        <f t="shared" si="0"/>
        <v>0.68441076660413547</v>
      </c>
      <c r="H15" s="24">
        <f t="shared" ref="H15:H42" si="3">D15-F15</f>
        <v>329395</v>
      </c>
      <c r="I15" s="59">
        <v>0</v>
      </c>
      <c r="J15" s="55">
        <v>2039</v>
      </c>
      <c r="K15" s="47">
        <v>116537</v>
      </c>
    </row>
    <row r="16" spans="1:11" ht="15">
      <c r="A16" s="48">
        <f t="shared" si="2"/>
        <v>12</v>
      </c>
      <c r="B16" s="69" t="s">
        <v>11</v>
      </c>
      <c r="C16" s="43">
        <v>1779738</v>
      </c>
      <c r="D16" s="18">
        <v>1724251</v>
      </c>
      <c r="E16" s="19">
        <v>0</v>
      </c>
      <c r="F16" s="18">
        <v>1197829</v>
      </c>
      <c r="G16" s="44">
        <f t="shared" si="0"/>
        <v>0.69469526188472563</v>
      </c>
      <c r="H16" s="18">
        <f t="shared" si="3"/>
        <v>526422</v>
      </c>
      <c r="I16" s="54">
        <v>6813</v>
      </c>
      <c r="J16" s="60">
        <v>2495</v>
      </c>
      <c r="K16" s="61">
        <v>235765</v>
      </c>
    </row>
    <row r="17" spans="1:11" ht="15">
      <c r="A17" s="48">
        <f t="shared" si="2"/>
        <v>13</v>
      </c>
      <c r="B17" s="53" t="s">
        <v>12</v>
      </c>
      <c r="C17" s="110">
        <v>732021</v>
      </c>
      <c r="D17" s="24">
        <v>732166</v>
      </c>
      <c r="E17" s="19">
        <v>0</v>
      </c>
      <c r="F17" s="24">
        <v>505288</v>
      </c>
      <c r="G17" s="44">
        <f t="shared" si="0"/>
        <v>0.69012764864798415</v>
      </c>
      <c r="H17" s="24">
        <f t="shared" si="3"/>
        <v>226878</v>
      </c>
      <c r="I17" s="54">
        <v>0</v>
      </c>
      <c r="J17" s="70">
        <v>111</v>
      </c>
      <c r="K17" s="71">
        <v>74765</v>
      </c>
    </row>
    <row r="18" spans="1:11" ht="15">
      <c r="A18" s="48">
        <f t="shared" si="2"/>
        <v>14</v>
      </c>
      <c r="B18" s="53" t="s">
        <v>13</v>
      </c>
      <c r="C18" s="110">
        <v>1429221</v>
      </c>
      <c r="D18" s="24">
        <v>1434511</v>
      </c>
      <c r="E18" s="19">
        <v>0</v>
      </c>
      <c r="F18" s="43">
        <v>1144015</v>
      </c>
      <c r="G18" s="44">
        <f t="shared" si="0"/>
        <v>0.79749475605275943</v>
      </c>
      <c r="H18" s="24">
        <f t="shared" si="3"/>
        <v>290496</v>
      </c>
      <c r="I18" s="72">
        <v>103</v>
      </c>
      <c r="J18" s="46">
        <v>1729</v>
      </c>
      <c r="K18" s="47">
        <v>423419</v>
      </c>
    </row>
    <row r="19" spans="1:11" ht="15">
      <c r="A19" s="48">
        <f t="shared" si="2"/>
        <v>15</v>
      </c>
      <c r="B19" s="53" t="s">
        <v>14</v>
      </c>
      <c r="C19" s="110">
        <v>881472</v>
      </c>
      <c r="D19" s="24">
        <v>903613</v>
      </c>
      <c r="E19" s="19">
        <v>0</v>
      </c>
      <c r="F19" s="43">
        <v>541359</v>
      </c>
      <c r="G19" s="44">
        <f t="shared" si="0"/>
        <v>0.59910492655594816</v>
      </c>
      <c r="H19" s="24">
        <f t="shared" si="3"/>
        <v>362254</v>
      </c>
      <c r="I19" s="59">
        <v>0</v>
      </c>
      <c r="J19" s="73">
        <v>2093</v>
      </c>
      <c r="K19" s="47">
        <v>45193</v>
      </c>
    </row>
    <row r="20" spans="1:11" ht="15">
      <c r="A20" s="48">
        <f t="shared" si="2"/>
        <v>16</v>
      </c>
      <c r="B20" s="53" t="s">
        <v>15</v>
      </c>
      <c r="C20" s="110">
        <v>1120023</v>
      </c>
      <c r="D20" s="26">
        <v>1141765</v>
      </c>
      <c r="E20" s="19">
        <v>0</v>
      </c>
      <c r="F20" s="43">
        <v>1064577</v>
      </c>
      <c r="G20" s="44">
        <f t="shared" si="0"/>
        <v>0.93239589582795057</v>
      </c>
      <c r="H20" s="24">
        <f t="shared" si="3"/>
        <v>77188</v>
      </c>
      <c r="I20" s="54">
        <v>6051</v>
      </c>
      <c r="J20" s="66">
        <v>6009</v>
      </c>
      <c r="K20" s="47">
        <v>137887</v>
      </c>
    </row>
    <row r="21" spans="1:11" ht="15">
      <c r="A21" s="48">
        <f t="shared" si="2"/>
        <v>17</v>
      </c>
      <c r="B21" s="64" t="s">
        <v>16</v>
      </c>
      <c r="C21" s="116">
        <v>1803030</v>
      </c>
      <c r="D21" s="24">
        <v>1707449</v>
      </c>
      <c r="E21" s="19">
        <v>0</v>
      </c>
      <c r="F21" s="24">
        <v>1328952</v>
      </c>
      <c r="G21" s="44">
        <f t="shared" si="0"/>
        <v>0.77832602906441128</v>
      </c>
      <c r="H21" s="24">
        <f t="shared" si="3"/>
        <v>378497</v>
      </c>
      <c r="I21" s="65">
        <v>922</v>
      </c>
      <c r="J21" s="55">
        <v>215934</v>
      </c>
      <c r="K21" s="74">
        <v>289971</v>
      </c>
    </row>
    <row r="22" spans="1:11" ht="15">
      <c r="A22" s="48">
        <f t="shared" si="2"/>
        <v>18</v>
      </c>
      <c r="B22" s="58" t="s">
        <v>17</v>
      </c>
      <c r="C22" s="110">
        <v>1831276</v>
      </c>
      <c r="D22" s="18">
        <v>1810706</v>
      </c>
      <c r="E22" s="19">
        <v>0</v>
      </c>
      <c r="F22" s="18">
        <v>1746877</v>
      </c>
      <c r="G22" s="44">
        <f t="shared" si="0"/>
        <v>0.96474910891110977</v>
      </c>
      <c r="H22" s="18">
        <f t="shared" si="3"/>
        <v>63829</v>
      </c>
      <c r="I22" s="59">
        <v>0</v>
      </c>
      <c r="J22" s="60">
        <v>1712</v>
      </c>
      <c r="K22" s="61">
        <v>291018</v>
      </c>
    </row>
    <row r="23" spans="1:11" ht="15">
      <c r="A23" s="48">
        <f t="shared" si="2"/>
        <v>19</v>
      </c>
      <c r="B23" s="64" t="s">
        <v>18</v>
      </c>
      <c r="C23" s="114">
        <v>3407222</v>
      </c>
      <c r="D23" s="27">
        <v>3361336</v>
      </c>
      <c r="E23" s="19">
        <v>0</v>
      </c>
      <c r="F23" s="27">
        <v>3159011</v>
      </c>
      <c r="G23" s="44">
        <f t="shared" si="0"/>
        <v>0.93980815961272546</v>
      </c>
      <c r="H23" s="24">
        <f t="shared" si="3"/>
        <v>202325</v>
      </c>
      <c r="I23" s="54">
        <v>0</v>
      </c>
      <c r="J23" s="55">
        <v>15202</v>
      </c>
      <c r="K23" s="47">
        <v>197481</v>
      </c>
    </row>
    <row r="24" spans="1:11" ht="15">
      <c r="A24" s="75">
        <f>A23+1</f>
        <v>20</v>
      </c>
      <c r="B24" s="76" t="s">
        <v>19</v>
      </c>
      <c r="C24" s="117">
        <v>4975701</v>
      </c>
      <c r="D24" s="28">
        <v>4547071</v>
      </c>
      <c r="E24" s="19">
        <v>0</v>
      </c>
      <c r="F24" s="28">
        <v>4112039</v>
      </c>
      <c r="G24" s="77">
        <f t="shared" si="0"/>
        <v>0.90432698323822081</v>
      </c>
      <c r="H24" s="28">
        <f t="shared" si="3"/>
        <v>435032</v>
      </c>
      <c r="I24" s="78">
        <v>0</v>
      </c>
      <c r="J24" s="79">
        <v>1279</v>
      </c>
      <c r="K24" s="80">
        <v>826908</v>
      </c>
    </row>
    <row r="25" spans="1:11" ht="15">
      <c r="A25" s="48">
        <f>A24+1</f>
        <v>21</v>
      </c>
      <c r="B25" s="64" t="s">
        <v>20</v>
      </c>
      <c r="C25" s="116">
        <v>2827943</v>
      </c>
      <c r="D25" s="24">
        <v>2750724</v>
      </c>
      <c r="E25" s="19">
        <v>0</v>
      </c>
      <c r="F25" s="24">
        <v>2620096</v>
      </c>
      <c r="G25" s="44">
        <f t="shared" si="0"/>
        <v>0.95251141154110697</v>
      </c>
      <c r="H25" s="24">
        <f t="shared" si="3"/>
        <v>130628</v>
      </c>
      <c r="I25" s="81">
        <v>0</v>
      </c>
      <c r="J25" s="82">
        <v>41507</v>
      </c>
      <c r="K25" s="71">
        <v>407587</v>
      </c>
    </row>
    <row r="26" spans="1:11" ht="15">
      <c r="A26" s="48">
        <f>A25+1</f>
        <v>22</v>
      </c>
      <c r="B26" s="53" t="s">
        <v>21</v>
      </c>
      <c r="C26" s="110">
        <v>1470648</v>
      </c>
      <c r="D26" s="24">
        <v>1443132</v>
      </c>
      <c r="E26" s="19">
        <v>0</v>
      </c>
      <c r="F26" s="24">
        <v>1316656</v>
      </c>
      <c r="G26" s="44">
        <f t="shared" si="0"/>
        <v>0.91236006131109282</v>
      </c>
      <c r="H26" s="24">
        <f t="shared" si="3"/>
        <v>126476</v>
      </c>
      <c r="I26" s="83">
        <v>0</v>
      </c>
      <c r="J26" s="55">
        <v>5261</v>
      </c>
      <c r="K26" s="47">
        <v>165792</v>
      </c>
    </row>
    <row r="27" spans="1:11" ht="15">
      <c r="A27" s="48">
        <f t="shared" si="2"/>
        <v>23</v>
      </c>
      <c r="B27" s="53" t="s">
        <v>22</v>
      </c>
      <c r="C27" s="110">
        <v>1350883</v>
      </c>
      <c r="D27" s="24">
        <v>1317095</v>
      </c>
      <c r="E27" s="19">
        <v>0</v>
      </c>
      <c r="F27" s="43">
        <v>926013</v>
      </c>
      <c r="G27" s="44">
        <f t="shared" si="0"/>
        <v>0.70307229167220286</v>
      </c>
      <c r="H27" s="24">
        <f t="shared" si="3"/>
        <v>391082</v>
      </c>
      <c r="I27" s="54">
        <v>3484</v>
      </c>
      <c r="J27" s="55">
        <v>17070</v>
      </c>
      <c r="K27" s="47">
        <v>117008</v>
      </c>
    </row>
    <row r="28" spans="1:11" ht="15">
      <c r="A28" s="48">
        <f t="shared" si="2"/>
        <v>24</v>
      </c>
      <c r="B28" s="53" t="s">
        <v>23</v>
      </c>
      <c r="C28" s="110">
        <v>1142267</v>
      </c>
      <c r="D28" s="24">
        <v>1170599</v>
      </c>
      <c r="E28" s="19">
        <v>0</v>
      </c>
      <c r="F28" s="24">
        <v>856387</v>
      </c>
      <c r="G28" s="44">
        <f t="shared" si="0"/>
        <v>0.73158015682569355</v>
      </c>
      <c r="H28" s="24">
        <f t="shared" si="3"/>
        <v>314212</v>
      </c>
      <c r="I28" s="54">
        <v>468</v>
      </c>
      <c r="J28" s="66">
        <v>1363</v>
      </c>
      <c r="K28" s="47">
        <v>106673</v>
      </c>
    </row>
    <row r="29" spans="1:11" ht="15">
      <c r="A29" s="48">
        <f t="shared" si="2"/>
        <v>25</v>
      </c>
      <c r="B29" s="64" t="s">
        <v>24</v>
      </c>
      <c r="C29" s="116">
        <v>5822207</v>
      </c>
      <c r="D29" s="18">
        <v>5474943</v>
      </c>
      <c r="E29" s="19">
        <v>0</v>
      </c>
      <c r="F29" s="18">
        <v>3684065</v>
      </c>
      <c r="G29" s="44">
        <f t="shared" si="0"/>
        <v>0.67289558996321974</v>
      </c>
      <c r="H29" s="18">
        <f t="shared" si="3"/>
        <v>1790878</v>
      </c>
      <c r="I29" s="78">
        <v>0</v>
      </c>
      <c r="J29" s="84">
        <v>650752</v>
      </c>
      <c r="K29" s="61">
        <v>1191687</v>
      </c>
    </row>
    <row r="30" spans="1:11" ht="30">
      <c r="A30" s="48">
        <f t="shared" si="2"/>
        <v>26</v>
      </c>
      <c r="B30" s="64" t="s">
        <v>25</v>
      </c>
      <c r="C30" s="116">
        <v>1242667</v>
      </c>
      <c r="D30" s="24">
        <v>1237303</v>
      </c>
      <c r="E30" s="19">
        <v>0</v>
      </c>
      <c r="F30" s="62">
        <v>1026657</v>
      </c>
      <c r="G30" s="44">
        <f t="shared" si="0"/>
        <v>0.82975390829893725</v>
      </c>
      <c r="H30" s="18">
        <f t="shared" si="3"/>
        <v>210646</v>
      </c>
      <c r="I30" s="85">
        <v>0</v>
      </c>
      <c r="J30" s="60">
        <v>130</v>
      </c>
      <c r="K30" s="61">
        <v>81933</v>
      </c>
    </row>
    <row r="31" spans="1:11" ht="15">
      <c r="A31" s="48">
        <f t="shared" si="2"/>
        <v>27</v>
      </c>
      <c r="B31" s="64" t="s">
        <v>26</v>
      </c>
      <c r="C31" s="114">
        <v>2014317</v>
      </c>
      <c r="D31" s="25">
        <v>1981183</v>
      </c>
      <c r="E31" s="19">
        <v>0</v>
      </c>
      <c r="F31" s="43">
        <v>1642144</v>
      </c>
      <c r="G31" s="44">
        <f t="shared" si="0"/>
        <v>0.82887042741634664</v>
      </c>
      <c r="H31" s="86">
        <f t="shared" si="3"/>
        <v>339039</v>
      </c>
      <c r="I31" s="78">
        <v>0</v>
      </c>
      <c r="J31" s="87">
        <v>20577</v>
      </c>
      <c r="K31" s="47">
        <v>439910</v>
      </c>
    </row>
    <row r="32" spans="1:11" ht="15">
      <c r="A32" s="48">
        <f t="shared" si="2"/>
        <v>28</v>
      </c>
      <c r="B32" s="64" t="s">
        <v>27</v>
      </c>
      <c r="C32" s="116">
        <v>1829534</v>
      </c>
      <c r="D32" s="24">
        <v>1368875</v>
      </c>
      <c r="E32" s="19">
        <v>285000</v>
      </c>
      <c r="F32" s="24">
        <v>808590</v>
      </c>
      <c r="G32" s="44">
        <f t="shared" si="0"/>
        <v>0.59069674002374217</v>
      </c>
      <c r="H32" s="24">
        <f t="shared" si="3"/>
        <v>560285</v>
      </c>
      <c r="I32" s="81">
        <v>0</v>
      </c>
      <c r="J32" s="82">
        <v>40737</v>
      </c>
      <c r="K32" s="71">
        <v>451566</v>
      </c>
    </row>
    <row r="33" spans="1:11" ht="15">
      <c r="A33" s="48">
        <f t="shared" si="2"/>
        <v>29</v>
      </c>
      <c r="B33" s="53" t="s">
        <v>28</v>
      </c>
      <c r="C33" s="110">
        <v>1524655</v>
      </c>
      <c r="D33" s="24">
        <v>1494169</v>
      </c>
      <c r="E33" s="19">
        <v>0</v>
      </c>
      <c r="F33" s="118">
        <v>1067390</v>
      </c>
      <c r="G33" s="44">
        <f t="shared" si="0"/>
        <v>0.71437032892530894</v>
      </c>
      <c r="H33" s="24">
        <f t="shared" si="3"/>
        <v>426779</v>
      </c>
      <c r="I33" s="85">
        <v>0</v>
      </c>
      <c r="J33" s="55">
        <v>25737</v>
      </c>
      <c r="K33" s="47">
        <v>186104</v>
      </c>
    </row>
    <row r="34" spans="1:11" ht="15">
      <c r="A34" s="48">
        <f t="shared" si="2"/>
        <v>30</v>
      </c>
      <c r="B34" s="53" t="s">
        <v>29</v>
      </c>
      <c r="C34" s="110">
        <v>1407107</v>
      </c>
      <c r="D34" s="24">
        <v>1407107</v>
      </c>
      <c r="E34" s="19">
        <v>0</v>
      </c>
      <c r="F34" s="24">
        <v>1016071</v>
      </c>
      <c r="G34" s="44">
        <f t="shared" si="0"/>
        <v>0.7220993144089255</v>
      </c>
      <c r="H34" s="24">
        <f t="shared" si="3"/>
        <v>391036</v>
      </c>
      <c r="I34" s="88">
        <v>0</v>
      </c>
      <c r="J34" s="89">
        <v>115</v>
      </c>
      <c r="K34" s="71">
        <v>149893</v>
      </c>
    </row>
    <row r="35" spans="1:11" ht="15">
      <c r="A35" s="90">
        <f t="shared" si="2"/>
        <v>31</v>
      </c>
      <c r="B35" s="91" t="s">
        <v>30</v>
      </c>
      <c r="C35" s="108">
        <v>2415566</v>
      </c>
      <c r="D35" s="29">
        <v>2381102</v>
      </c>
      <c r="E35" s="19">
        <v>0</v>
      </c>
      <c r="F35" s="29">
        <v>1598046</v>
      </c>
      <c r="G35" s="44">
        <f t="shared" si="0"/>
        <v>0.67113714574176164</v>
      </c>
      <c r="H35" s="29">
        <f t="shared" si="3"/>
        <v>783056</v>
      </c>
      <c r="I35" s="50">
        <v>0</v>
      </c>
      <c r="J35" s="66">
        <v>10261</v>
      </c>
      <c r="K35" s="61">
        <v>412281</v>
      </c>
    </row>
    <row r="36" spans="1:11" ht="15">
      <c r="A36" s="48">
        <f t="shared" si="2"/>
        <v>32</v>
      </c>
      <c r="B36" s="69" t="s">
        <v>31</v>
      </c>
      <c r="C36" s="119">
        <v>2001825</v>
      </c>
      <c r="D36" s="27">
        <v>1671038</v>
      </c>
      <c r="E36" s="19">
        <v>100000</v>
      </c>
      <c r="F36" s="120">
        <v>1430852</v>
      </c>
      <c r="G36" s="44">
        <f t="shared" si="0"/>
        <v>0.85626538714260236</v>
      </c>
      <c r="H36" s="24">
        <f t="shared" si="3"/>
        <v>240186</v>
      </c>
      <c r="I36" s="92">
        <v>217</v>
      </c>
      <c r="J36" s="93">
        <v>173</v>
      </c>
      <c r="K36" s="47">
        <v>540010</v>
      </c>
    </row>
    <row r="37" spans="1:11" ht="15">
      <c r="A37" s="48">
        <f t="shared" si="2"/>
        <v>33</v>
      </c>
      <c r="B37" s="64" t="s">
        <v>32</v>
      </c>
      <c r="C37" s="116">
        <v>2537590</v>
      </c>
      <c r="D37" s="18">
        <v>2469383</v>
      </c>
      <c r="E37" s="19">
        <v>0</v>
      </c>
      <c r="F37" s="18">
        <v>2091132</v>
      </c>
      <c r="G37" s="44">
        <f t="shared" si="0"/>
        <v>0.84682368024725208</v>
      </c>
      <c r="H37" s="18">
        <f t="shared" si="3"/>
        <v>378251</v>
      </c>
      <c r="I37" s="65">
        <v>0</v>
      </c>
      <c r="J37" s="84">
        <v>30127</v>
      </c>
      <c r="K37" s="61">
        <v>289380</v>
      </c>
    </row>
    <row r="38" spans="1:11" ht="15">
      <c r="A38" s="48">
        <f t="shared" si="2"/>
        <v>34</v>
      </c>
      <c r="B38" s="94" t="s">
        <v>33</v>
      </c>
      <c r="C38" s="121">
        <v>1611929</v>
      </c>
      <c r="D38" s="24">
        <v>1529140</v>
      </c>
      <c r="E38" s="19">
        <v>0</v>
      </c>
      <c r="F38" s="24">
        <v>1428098</v>
      </c>
      <c r="G38" s="44">
        <f t="shared" si="0"/>
        <v>0.93392233543037262</v>
      </c>
      <c r="H38" s="24">
        <f t="shared" si="3"/>
        <v>101042</v>
      </c>
      <c r="I38" s="65">
        <v>0</v>
      </c>
      <c r="J38" s="55">
        <v>35127</v>
      </c>
      <c r="K38" s="52">
        <v>238820</v>
      </c>
    </row>
    <row r="39" spans="1:11" ht="15">
      <c r="A39" s="48">
        <f t="shared" si="2"/>
        <v>35</v>
      </c>
      <c r="B39" s="58" t="s">
        <v>34</v>
      </c>
      <c r="C39" s="110">
        <v>1340652</v>
      </c>
      <c r="D39" s="18">
        <v>1327568</v>
      </c>
      <c r="E39" s="19">
        <v>0</v>
      </c>
      <c r="F39" s="18">
        <v>1252491</v>
      </c>
      <c r="G39" s="44">
        <f t="shared" si="0"/>
        <v>0.94344771793233939</v>
      </c>
      <c r="H39" s="18">
        <f t="shared" si="3"/>
        <v>75077</v>
      </c>
      <c r="I39" s="59">
        <v>0</v>
      </c>
      <c r="J39" s="66">
        <v>27047</v>
      </c>
      <c r="K39" s="61">
        <v>141047</v>
      </c>
    </row>
    <row r="40" spans="1:11" ht="15">
      <c r="A40" s="48">
        <f t="shared" si="2"/>
        <v>36</v>
      </c>
      <c r="B40" s="95" t="s">
        <v>35</v>
      </c>
      <c r="C40" s="122">
        <v>1099970</v>
      </c>
      <c r="D40" s="28">
        <v>973250</v>
      </c>
      <c r="E40" s="19">
        <v>0</v>
      </c>
      <c r="F40" s="28">
        <v>824401</v>
      </c>
      <c r="G40" s="44">
        <f t="shared" si="0"/>
        <v>0.84705985101464165</v>
      </c>
      <c r="H40" s="28">
        <f t="shared" si="3"/>
        <v>148849</v>
      </c>
      <c r="I40" s="78">
        <v>0</v>
      </c>
      <c r="J40" s="84">
        <v>14</v>
      </c>
      <c r="K40" s="80">
        <v>54291</v>
      </c>
    </row>
    <row r="41" spans="1:11" ht="16" thickBot="1">
      <c r="A41" s="96">
        <f t="shared" si="2"/>
        <v>37</v>
      </c>
      <c r="B41" s="97" t="s">
        <v>36</v>
      </c>
      <c r="C41" s="123">
        <v>1495717</v>
      </c>
      <c r="D41" s="30">
        <v>1458519</v>
      </c>
      <c r="E41" s="19">
        <v>0</v>
      </c>
      <c r="F41" s="30">
        <v>1397296</v>
      </c>
      <c r="G41" s="44">
        <f t="shared" si="0"/>
        <v>0.95802385844819304</v>
      </c>
      <c r="H41" s="30">
        <f t="shared" si="3"/>
        <v>61223</v>
      </c>
      <c r="I41" s="98">
        <v>0</v>
      </c>
      <c r="J41" s="99">
        <v>19</v>
      </c>
      <c r="K41" s="100">
        <v>365472</v>
      </c>
    </row>
    <row r="42" spans="1:11" ht="17" thickTop="1" thickBot="1">
      <c r="A42" s="101"/>
      <c r="B42" s="102" t="s">
        <v>37</v>
      </c>
      <c r="C42" s="124">
        <f>SUM(C3:C41)</f>
        <v>68833476</v>
      </c>
      <c r="D42" s="124">
        <f>SUM(D3:D41)</f>
        <v>65914117</v>
      </c>
      <c r="E42" s="19">
        <f>SUM(E32:E41)+97800</f>
        <v>482800</v>
      </c>
      <c r="F42" s="124">
        <f>SUM(F3:F41)</f>
        <v>53974348</v>
      </c>
      <c r="G42" s="103">
        <f t="shared" si="0"/>
        <v>0.81885869759887708</v>
      </c>
      <c r="H42" s="125">
        <f t="shared" si="3"/>
        <v>11939769</v>
      </c>
      <c r="I42" s="104">
        <f>SUM(I5:I41)</f>
        <v>38431</v>
      </c>
      <c r="J42" s="104">
        <f>SUM(J5:J41)</f>
        <v>1257198</v>
      </c>
      <c r="K42" s="104">
        <f>SUM(K5:K41)</f>
        <v>9913398</v>
      </c>
    </row>
    <row r="43" spans="1:11" ht="15" thickTop="1"/>
  </sheetData>
  <mergeCells count="11">
    <mergeCell ref="A1:K1"/>
    <mergeCell ref="A2:K2"/>
    <mergeCell ref="E3:E4"/>
    <mergeCell ref="F3:F4"/>
    <mergeCell ref="G3:G4"/>
    <mergeCell ref="H3:H4"/>
    <mergeCell ref="I3:K3"/>
    <mergeCell ref="A3:A4"/>
    <mergeCell ref="B3:B4"/>
    <mergeCell ref="C3:C4"/>
    <mergeCell ref="D3:D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9" workbookViewId="0">
      <selection activeCell="E40" sqref="E40"/>
    </sheetView>
  </sheetViews>
  <sheetFormatPr baseColWidth="10" defaultColWidth="8.83203125" defaultRowHeight="14" x14ac:dyDescent="0"/>
  <cols>
    <col min="3" max="3" width="13.6640625" customWidth="1"/>
    <col min="4" max="4" width="19.1640625" customWidth="1"/>
  </cols>
  <sheetData>
    <row r="1" spans="1:6" ht="17">
      <c r="A1" s="130" t="s">
        <v>38</v>
      </c>
      <c r="B1" s="131"/>
      <c r="C1" s="131"/>
      <c r="D1" s="131"/>
      <c r="E1" s="131"/>
      <c r="F1" s="132"/>
    </row>
    <row r="2" spans="1:6" ht="17">
      <c r="A2" s="105" t="s">
        <v>66</v>
      </c>
      <c r="B2" s="15"/>
      <c r="C2" s="15"/>
      <c r="D2" s="15"/>
      <c r="E2" s="15"/>
      <c r="F2" s="15"/>
    </row>
    <row r="3" spans="1:6" ht="17">
      <c r="A3" s="133" t="s">
        <v>39</v>
      </c>
      <c r="B3" s="133" t="s">
        <v>42</v>
      </c>
      <c r="C3" s="135" t="s">
        <v>50</v>
      </c>
      <c r="D3" s="135" t="s">
        <v>48</v>
      </c>
      <c r="E3" s="17" t="s">
        <v>67</v>
      </c>
      <c r="F3" s="17" t="s">
        <v>46</v>
      </c>
    </row>
    <row r="4" spans="1:6" ht="17">
      <c r="A4" s="134"/>
      <c r="B4" s="134"/>
      <c r="C4" s="136"/>
      <c r="D4" s="136"/>
      <c r="E4" s="17" t="s">
        <v>47</v>
      </c>
    </row>
    <row r="5" spans="1:6" ht="17">
      <c r="A5" s="2" t="s">
        <v>40</v>
      </c>
      <c r="B5" s="2" t="s">
        <v>41</v>
      </c>
      <c r="C5" s="4" t="s">
        <v>43</v>
      </c>
      <c r="D5" s="31" t="s">
        <v>44</v>
      </c>
      <c r="E5" s="31" t="s">
        <v>45</v>
      </c>
      <c r="F5" s="3"/>
    </row>
    <row r="6" spans="1:6">
      <c r="A6" s="5">
        <v>1</v>
      </c>
      <c r="B6" s="6" t="s">
        <v>0</v>
      </c>
      <c r="C6" s="7">
        <v>1396162</v>
      </c>
      <c r="D6" s="107">
        <v>1382181</v>
      </c>
      <c r="E6" s="106">
        <f>D6/C6*100</f>
        <v>98.998611908933213</v>
      </c>
      <c r="F6" s="8"/>
    </row>
    <row r="7" spans="1:6">
      <c r="A7" s="5">
        <v>2</v>
      </c>
      <c r="B7" s="6" t="s">
        <v>1</v>
      </c>
      <c r="C7" s="7">
        <v>1559012</v>
      </c>
      <c r="D7" s="107">
        <v>1570370</v>
      </c>
      <c r="E7" s="106">
        <f t="shared" ref="E7:E43" si="0">D7/C7*100</f>
        <v>100.72853833068636</v>
      </c>
      <c r="F7" s="8"/>
    </row>
    <row r="8" spans="1:6">
      <c r="A8" s="5">
        <v>3</v>
      </c>
      <c r="B8" s="6" t="s">
        <v>2</v>
      </c>
      <c r="C8" s="7">
        <v>1680759</v>
      </c>
      <c r="D8" s="107">
        <v>1720645</v>
      </c>
      <c r="E8" s="106">
        <f t="shared" si="0"/>
        <v>102.37309453645645</v>
      </c>
      <c r="F8" s="8"/>
    </row>
    <row r="9" spans="1:6">
      <c r="A9" s="5">
        <v>4</v>
      </c>
      <c r="B9" s="6" t="s">
        <v>3</v>
      </c>
      <c r="C9" s="7">
        <v>1963173</v>
      </c>
      <c r="D9" s="107">
        <v>1915070</v>
      </c>
      <c r="E9" s="106">
        <f t="shared" si="0"/>
        <v>97.549731989997824</v>
      </c>
      <c r="F9" s="8"/>
    </row>
    <row r="10" spans="1:6">
      <c r="A10" s="5">
        <v>5</v>
      </c>
      <c r="B10" s="6" t="s">
        <v>4</v>
      </c>
      <c r="C10" s="7">
        <v>2054125</v>
      </c>
      <c r="D10" s="107">
        <v>2024340</v>
      </c>
      <c r="E10" s="106">
        <f t="shared" si="0"/>
        <v>98.549990872025802</v>
      </c>
      <c r="F10" s="8"/>
    </row>
    <row r="11" spans="1:6">
      <c r="A11" s="5">
        <v>6</v>
      </c>
      <c r="B11" s="6" t="s">
        <v>5</v>
      </c>
      <c r="C11" s="7">
        <v>610373</v>
      </c>
      <c r="D11" s="107">
        <v>577230</v>
      </c>
      <c r="E11" s="106">
        <f t="shared" si="0"/>
        <v>94.570041597514958</v>
      </c>
      <c r="F11" s="8"/>
    </row>
    <row r="12" spans="1:6">
      <c r="A12" s="5">
        <v>7</v>
      </c>
      <c r="B12" s="6" t="s">
        <v>6</v>
      </c>
      <c r="C12" s="7">
        <v>2015452</v>
      </c>
      <c r="D12" s="107">
        <v>2015441</v>
      </c>
      <c r="E12" s="106">
        <f t="shared" si="0"/>
        <v>99.999454216721603</v>
      </c>
      <c r="F12" s="8"/>
    </row>
    <row r="13" spans="1:6">
      <c r="A13" s="5">
        <v>8</v>
      </c>
      <c r="B13" s="6" t="s">
        <v>7</v>
      </c>
      <c r="C13" s="7">
        <v>1934079</v>
      </c>
      <c r="D13" s="107">
        <v>1544612</v>
      </c>
      <c r="E13" s="106">
        <f t="shared" si="0"/>
        <v>79.862921835147375</v>
      </c>
      <c r="F13" s="8"/>
    </row>
    <row r="14" spans="1:6" ht="22">
      <c r="A14" s="5">
        <v>9</v>
      </c>
      <c r="B14" s="6" t="s">
        <v>8</v>
      </c>
      <c r="C14" s="7">
        <v>1175623</v>
      </c>
      <c r="D14" s="107">
        <v>1184534</v>
      </c>
      <c r="E14" s="106">
        <f t="shared" si="0"/>
        <v>100.75798108747446</v>
      </c>
      <c r="F14" s="8"/>
    </row>
    <row r="15" spans="1:6">
      <c r="A15" s="5">
        <v>10</v>
      </c>
      <c r="B15" s="6" t="s">
        <v>9</v>
      </c>
      <c r="C15" s="7">
        <v>2275264</v>
      </c>
      <c r="D15" s="107">
        <v>2282018</v>
      </c>
      <c r="E15" s="106">
        <f t="shared" si="0"/>
        <v>100.29684467384882</v>
      </c>
      <c r="F15" s="8"/>
    </row>
    <row r="16" spans="1:6">
      <c r="A16" s="5">
        <v>11</v>
      </c>
      <c r="B16" s="6" t="s">
        <v>10</v>
      </c>
      <c r="C16" s="7">
        <v>1074273</v>
      </c>
      <c r="D16" s="107">
        <v>1043746</v>
      </c>
      <c r="E16" s="106">
        <f t="shared" si="0"/>
        <v>97.158357326303474</v>
      </c>
      <c r="F16" s="8"/>
    </row>
    <row r="17" spans="1:6">
      <c r="A17" s="5">
        <v>12</v>
      </c>
      <c r="B17" s="6" t="s">
        <v>11</v>
      </c>
      <c r="C17" s="7">
        <v>1779738</v>
      </c>
      <c r="D17" s="107">
        <v>1784404</v>
      </c>
      <c r="E17" s="106">
        <f t="shared" si="0"/>
        <v>100.26217342103163</v>
      </c>
      <c r="F17" s="8"/>
    </row>
    <row r="18" spans="1:6">
      <c r="A18" s="5">
        <v>13</v>
      </c>
      <c r="B18" s="6" t="s">
        <v>12</v>
      </c>
      <c r="C18" s="7">
        <v>732021</v>
      </c>
      <c r="D18" s="107">
        <v>813871</v>
      </c>
      <c r="E18" s="106">
        <f t="shared" si="0"/>
        <v>111.18137321197071</v>
      </c>
      <c r="F18" s="8"/>
    </row>
    <row r="19" spans="1:6">
      <c r="A19" s="5">
        <v>14</v>
      </c>
      <c r="B19" s="6" t="s">
        <v>13</v>
      </c>
      <c r="C19" s="7">
        <v>1429221</v>
      </c>
      <c r="D19" s="107">
        <v>1434511</v>
      </c>
      <c r="E19" s="106">
        <f t="shared" si="0"/>
        <v>100.37013170111551</v>
      </c>
      <c r="F19" s="8"/>
    </row>
    <row r="20" spans="1:6">
      <c r="A20" s="5">
        <v>15</v>
      </c>
      <c r="B20" s="6" t="s">
        <v>14</v>
      </c>
      <c r="C20" s="7">
        <v>881472</v>
      </c>
      <c r="D20" s="107">
        <v>903613</v>
      </c>
      <c r="E20" s="106">
        <f t="shared" si="0"/>
        <v>102.51182113555508</v>
      </c>
      <c r="F20" s="8"/>
    </row>
    <row r="21" spans="1:6">
      <c r="A21" s="5">
        <v>16</v>
      </c>
      <c r="B21" s="6" t="s">
        <v>15</v>
      </c>
      <c r="C21" s="7">
        <v>1120023</v>
      </c>
      <c r="D21" s="107">
        <v>1129622</v>
      </c>
      <c r="E21" s="106">
        <f t="shared" si="0"/>
        <v>100.85703597158273</v>
      </c>
      <c r="F21" s="8"/>
    </row>
    <row r="22" spans="1:6">
      <c r="A22" s="5">
        <v>17</v>
      </c>
      <c r="B22" s="6" t="s">
        <v>16</v>
      </c>
      <c r="C22" s="7">
        <v>1803030</v>
      </c>
      <c r="D22" s="107">
        <v>1772129</v>
      </c>
      <c r="E22" s="106">
        <f t="shared" si="0"/>
        <v>98.286162737170216</v>
      </c>
      <c r="F22" s="8"/>
    </row>
    <row r="23" spans="1:6">
      <c r="A23" s="5">
        <v>18</v>
      </c>
      <c r="B23" s="9" t="s">
        <v>17</v>
      </c>
      <c r="C23" s="7">
        <v>1831276</v>
      </c>
      <c r="D23" s="107">
        <v>1857558</v>
      </c>
      <c r="E23" s="106">
        <f t="shared" si="0"/>
        <v>101.43517416271497</v>
      </c>
      <c r="F23" s="8"/>
    </row>
    <row r="24" spans="1:6">
      <c r="A24" s="5">
        <v>19</v>
      </c>
      <c r="B24" s="6" t="s">
        <v>18</v>
      </c>
      <c r="C24" s="7">
        <v>3407222</v>
      </c>
      <c r="D24" s="107">
        <v>3447996</v>
      </c>
      <c r="E24" s="106">
        <f t="shared" si="0"/>
        <v>101.19669337659829</v>
      </c>
      <c r="F24" s="8"/>
    </row>
    <row r="25" spans="1:6">
      <c r="A25" s="5">
        <v>20</v>
      </c>
      <c r="B25" s="6" t="s">
        <v>19</v>
      </c>
      <c r="C25" s="7">
        <v>4975701</v>
      </c>
      <c r="D25" s="107">
        <v>4827236</v>
      </c>
      <c r="E25" s="106">
        <f t="shared" si="0"/>
        <v>97.016199325481978</v>
      </c>
      <c r="F25" s="8"/>
    </row>
    <row r="26" spans="1:6">
      <c r="A26" s="5">
        <v>21</v>
      </c>
      <c r="B26" s="6" t="s">
        <v>20</v>
      </c>
      <c r="C26" s="7">
        <v>2827943</v>
      </c>
      <c r="D26" s="107">
        <v>2809910</v>
      </c>
      <c r="E26" s="106">
        <f t="shared" si="0"/>
        <v>99.362328024291855</v>
      </c>
      <c r="F26" s="8"/>
    </row>
    <row r="27" spans="1:6">
      <c r="A27" s="5">
        <v>22</v>
      </c>
      <c r="B27" s="6" t="s">
        <v>21</v>
      </c>
      <c r="C27" s="7">
        <v>1470648</v>
      </c>
      <c r="D27" s="107">
        <v>1484580</v>
      </c>
      <c r="E27" s="106">
        <f t="shared" si="0"/>
        <v>100.94733750020399</v>
      </c>
      <c r="F27" s="8"/>
    </row>
    <row r="28" spans="1:6">
      <c r="A28" s="5">
        <v>23</v>
      </c>
      <c r="B28" s="6" t="s">
        <v>22</v>
      </c>
      <c r="C28" s="7">
        <v>1350883</v>
      </c>
      <c r="D28" s="107">
        <v>1330400</v>
      </c>
      <c r="E28" s="106">
        <f t="shared" si="0"/>
        <v>98.483732492007078</v>
      </c>
      <c r="F28" s="8"/>
    </row>
    <row r="29" spans="1:6">
      <c r="A29" s="5">
        <v>24</v>
      </c>
      <c r="B29" s="6" t="s">
        <v>23</v>
      </c>
      <c r="C29" s="7">
        <v>1142267</v>
      </c>
      <c r="D29" s="107">
        <v>1153109</v>
      </c>
      <c r="E29" s="106">
        <f t="shared" si="0"/>
        <v>100.94916512514149</v>
      </c>
      <c r="F29" s="8"/>
    </row>
    <row r="30" spans="1:6">
      <c r="A30" s="5">
        <v>25</v>
      </c>
      <c r="B30" s="6" t="s">
        <v>24</v>
      </c>
      <c r="C30" s="7">
        <v>5822207</v>
      </c>
      <c r="D30" s="107">
        <v>5558062</v>
      </c>
      <c r="E30" s="106">
        <f t="shared" si="0"/>
        <v>95.463146535325862</v>
      </c>
      <c r="F30" s="8"/>
    </row>
    <row r="31" spans="1:6">
      <c r="A31" s="5">
        <v>26</v>
      </c>
      <c r="B31" s="6" t="s">
        <v>25</v>
      </c>
      <c r="C31" s="7">
        <v>1242667</v>
      </c>
      <c r="D31" s="107">
        <v>1228098</v>
      </c>
      <c r="E31" s="106">
        <f t="shared" si="0"/>
        <v>98.827602245814845</v>
      </c>
      <c r="F31" s="8"/>
    </row>
    <row r="32" spans="1:6">
      <c r="A32" s="5">
        <v>27</v>
      </c>
      <c r="B32" s="6" t="s">
        <v>26</v>
      </c>
      <c r="C32" s="7">
        <v>2014317</v>
      </c>
      <c r="D32" s="107">
        <v>1981183</v>
      </c>
      <c r="E32" s="106">
        <f t="shared" si="0"/>
        <v>98.355075194222167</v>
      </c>
      <c r="F32" s="8"/>
    </row>
    <row r="33" spans="1:6">
      <c r="A33" s="5">
        <v>28</v>
      </c>
      <c r="B33" s="6" t="s">
        <v>27</v>
      </c>
      <c r="C33" s="7">
        <v>1829534</v>
      </c>
      <c r="D33" s="107">
        <v>1387401</v>
      </c>
      <c r="E33" s="106">
        <f t="shared" si="0"/>
        <v>75.83357292075469</v>
      </c>
      <c r="F33" s="8"/>
    </row>
    <row r="34" spans="1:6">
      <c r="A34" s="5">
        <v>29</v>
      </c>
      <c r="B34" s="6" t="s">
        <v>28</v>
      </c>
      <c r="C34" s="7">
        <v>1524655</v>
      </c>
      <c r="D34" s="107">
        <v>1501694</v>
      </c>
      <c r="E34" s="106">
        <f t="shared" si="0"/>
        <v>98.494019958613592</v>
      </c>
      <c r="F34" s="8"/>
    </row>
    <row r="35" spans="1:6">
      <c r="A35" s="5">
        <v>30</v>
      </c>
      <c r="B35" s="6" t="s">
        <v>29</v>
      </c>
      <c r="C35" s="7">
        <v>1407107</v>
      </c>
      <c r="D35" s="107">
        <v>1569368</v>
      </c>
      <c r="E35" s="106">
        <f t="shared" si="0"/>
        <v>111.53153242788217</v>
      </c>
      <c r="F35" s="8"/>
    </row>
    <row r="36" spans="1:6">
      <c r="A36" s="5">
        <v>31</v>
      </c>
      <c r="B36" s="9" t="s">
        <v>30</v>
      </c>
      <c r="C36" s="7">
        <v>2415566</v>
      </c>
      <c r="D36" s="107">
        <v>2416470</v>
      </c>
      <c r="E36" s="106">
        <f t="shared" si="0"/>
        <v>100.03742394122123</v>
      </c>
      <c r="F36" s="8"/>
    </row>
    <row r="37" spans="1:6">
      <c r="A37" s="5">
        <v>32</v>
      </c>
      <c r="B37" s="6" t="s">
        <v>31</v>
      </c>
      <c r="C37" s="7">
        <v>2001825</v>
      </c>
      <c r="D37" s="107">
        <v>1812704</v>
      </c>
      <c r="E37" s="106">
        <f t="shared" si="0"/>
        <v>90.552570779164014</v>
      </c>
      <c r="F37" s="8"/>
    </row>
    <row r="38" spans="1:6">
      <c r="A38" s="5">
        <v>33</v>
      </c>
      <c r="B38" s="6" t="s">
        <v>32</v>
      </c>
      <c r="C38" s="7">
        <v>2537590</v>
      </c>
      <c r="D38" s="107">
        <v>2295325</v>
      </c>
      <c r="E38" s="106">
        <f t="shared" si="0"/>
        <v>90.452949452039149</v>
      </c>
      <c r="F38" s="8"/>
    </row>
    <row r="39" spans="1:6">
      <c r="A39" s="5">
        <v>34</v>
      </c>
      <c r="B39" s="6" t="s">
        <v>33</v>
      </c>
      <c r="C39" s="7">
        <v>1611929</v>
      </c>
      <c r="D39" s="107">
        <v>1650081</v>
      </c>
      <c r="E39" s="106">
        <f t="shared" si="0"/>
        <v>102.36685362692775</v>
      </c>
      <c r="F39" s="8"/>
    </row>
    <row r="40" spans="1:6">
      <c r="A40" s="5">
        <v>35</v>
      </c>
      <c r="B40" s="9" t="s">
        <v>34</v>
      </c>
      <c r="C40" s="7">
        <v>1340652</v>
      </c>
      <c r="D40" s="107">
        <v>1347104</v>
      </c>
      <c r="E40" s="106">
        <f t="shared" si="0"/>
        <v>100.48125837279174</v>
      </c>
      <c r="F40" s="8"/>
    </row>
    <row r="41" spans="1:6">
      <c r="A41" s="5">
        <v>36</v>
      </c>
      <c r="B41" s="9" t="s">
        <v>35</v>
      </c>
      <c r="C41" s="7">
        <v>1099970</v>
      </c>
      <c r="D41" s="107">
        <v>973250</v>
      </c>
      <c r="E41" s="106">
        <f t="shared" si="0"/>
        <v>88.479685809612988</v>
      </c>
      <c r="F41" s="8"/>
    </row>
    <row r="42" spans="1:6">
      <c r="A42" s="5">
        <v>37</v>
      </c>
      <c r="B42" s="9" t="s">
        <v>36</v>
      </c>
      <c r="C42" s="7">
        <v>1495717</v>
      </c>
      <c r="D42" s="107">
        <v>1476734</v>
      </c>
      <c r="E42" s="106">
        <f t="shared" si="0"/>
        <v>98.730842799807718</v>
      </c>
      <c r="F42" s="8"/>
    </row>
    <row r="43" spans="1:6" ht="17">
      <c r="A43" s="10"/>
      <c r="B43" s="11" t="s">
        <v>37</v>
      </c>
      <c r="C43" s="12">
        <f>SUM(C6:C42)</f>
        <v>68833476</v>
      </c>
      <c r="D43" s="12">
        <f>SUM(D6:D42)</f>
        <v>67206600</v>
      </c>
      <c r="E43" s="106">
        <f t="shared" si="0"/>
        <v>97.636504656542414</v>
      </c>
      <c r="F43" s="16"/>
    </row>
  </sheetData>
  <mergeCells count="5">
    <mergeCell ref="A1:F1"/>
    <mergeCell ref="A3:A4"/>
    <mergeCell ref="B3:B4"/>
    <mergeCell ref="C3:C4"/>
    <mergeCell ref="D3:D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31" workbookViewId="0">
      <selection activeCell="E33" sqref="E33"/>
    </sheetView>
  </sheetViews>
  <sheetFormatPr baseColWidth="10" defaultColWidth="8.83203125" defaultRowHeight="14" x14ac:dyDescent="0"/>
  <cols>
    <col min="1" max="1" width="6" customWidth="1"/>
    <col min="2" max="2" width="11.1640625" customWidth="1"/>
    <col min="3" max="3" width="16.1640625" customWidth="1"/>
    <col min="4" max="4" width="26" customWidth="1"/>
    <col min="5" max="5" width="16" customWidth="1"/>
  </cols>
  <sheetData>
    <row r="1" spans="1:5" ht="17">
      <c r="A1" s="130" t="s">
        <v>38</v>
      </c>
      <c r="B1" s="131"/>
      <c r="C1" s="131"/>
      <c r="D1" s="131"/>
      <c r="E1" s="132"/>
    </row>
    <row r="2" spans="1:5" ht="17">
      <c r="A2" s="14" t="s">
        <v>77</v>
      </c>
      <c r="B2" s="15"/>
      <c r="C2" s="15"/>
      <c r="D2" s="15" t="s">
        <v>78</v>
      </c>
      <c r="E2" s="129">
        <v>42084</v>
      </c>
    </row>
    <row r="3" spans="1:5" ht="36.75" customHeight="1">
      <c r="A3" s="133" t="s">
        <v>39</v>
      </c>
      <c r="B3" s="133" t="s">
        <v>42</v>
      </c>
      <c r="C3" s="126" t="s">
        <v>73</v>
      </c>
      <c r="D3" s="2" t="s">
        <v>74</v>
      </c>
      <c r="E3" s="17" t="s">
        <v>46</v>
      </c>
    </row>
    <row r="4" spans="1:5" ht="17">
      <c r="A4" s="134"/>
      <c r="B4" s="134"/>
      <c r="C4" s="127" t="s">
        <v>75</v>
      </c>
      <c r="D4" s="2" t="s">
        <v>76</v>
      </c>
      <c r="E4" s="17" t="s">
        <v>47</v>
      </c>
    </row>
    <row r="5" spans="1:5" ht="17">
      <c r="A5" s="2" t="s">
        <v>40</v>
      </c>
      <c r="B5" s="2" t="s">
        <v>41</v>
      </c>
      <c r="C5" s="4" t="s">
        <v>43</v>
      </c>
      <c r="D5" s="128" t="s">
        <v>44</v>
      </c>
      <c r="E5" s="3" t="s">
        <v>45</v>
      </c>
    </row>
    <row r="6" spans="1:5" ht="15">
      <c r="A6" s="5">
        <v>1</v>
      </c>
      <c r="B6" s="6" t="s">
        <v>0</v>
      </c>
      <c r="C6" s="7">
        <v>1396162</v>
      </c>
      <c r="D6" s="32">
        <v>1183127</v>
      </c>
      <c r="E6" s="8">
        <f t="shared" ref="E6:E43" si="0">D6/C6*100</f>
        <v>84.741383879521152</v>
      </c>
    </row>
    <row r="7" spans="1:5" ht="15">
      <c r="A7" s="5">
        <v>2</v>
      </c>
      <c r="B7" s="6" t="s">
        <v>1</v>
      </c>
      <c r="C7" s="7">
        <v>1559012</v>
      </c>
      <c r="D7" s="32">
        <v>1381571</v>
      </c>
      <c r="E7" s="8">
        <f t="shared" si="0"/>
        <v>88.618368556496037</v>
      </c>
    </row>
    <row r="8" spans="1:5" ht="18" customHeight="1">
      <c r="A8" s="5">
        <v>3</v>
      </c>
      <c r="B8" s="6" t="s">
        <v>2</v>
      </c>
      <c r="C8" s="7">
        <v>1680759</v>
      </c>
      <c r="D8" s="32">
        <v>1587566</v>
      </c>
      <c r="E8" s="8">
        <f t="shared" si="0"/>
        <v>94.455302634107568</v>
      </c>
    </row>
    <row r="9" spans="1:5" ht="15">
      <c r="A9" s="5">
        <v>4</v>
      </c>
      <c r="B9" s="6" t="s">
        <v>3</v>
      </c>
      <c r="C9" s="7">
        <v>1963173</v>
      </c>
      <c r="D9" s="32">
        <v>1658967</v>
      </c>
      <c r="E9" s="8">
        <f t="shared" si="0"/>
        <v>84.504371239824508</v>
      </c>
    </row>
    <row r="10" spans="1:5" ht="15">
      <c r="A10" s="5">
        <v>5</v>
      </c>
      <c r="B10" s="6" t="s">
        <v>4</v>
      </c>
      <c r="C10" s="7">
        <v>2054125</v>
      </c>
      <c r="D10" s="36">
        <v>1967081</v>
      </c>
      <c r="E10" s="8">
        <f t="shared" si="0"/>
        <v>95.762477940729013</v>
      </c>
    </row>
    <row r="11" spans="1:5" ht="15">
      <c r="A11" s="5">
        <v>6</v>
      </c>
      <c r="B11" s="6" t="s">
        <v>5</v>
      </c>
      <c r="C11" s="7">
        <v>610373</v>
      </c>
      <c r="D11" s="33">
        <v>548585</v>
      </c>
      <c r="E11" s="8">
        <f t="shared" si="0"/>
        <v>89.877009631815298</v>
      </c>
    </row>
    <row r="12" spans="1:5" ht="15">
      <c r="A12" s="5">
        <v>7</v>
      </c>
      <c r="B12" s="6" t="s">
        <v>6</v>
      </c>
      <c r="C12" s="7">
        <v>2015452</v>
      </c>
      <c r="D12" s="32">
        <v>1607800</v>
      </c>
      <c r="E12" s="8">
        <f t="shared" si="0"/>
        <v>79.77366863611735</v>
      </c>
    </row>
    <row r="13" spans="1:5" ht="15">
      <c r="A13" s="5">
        <v>8</v>
      </c>
      <c r="B13" s="6" t="s">
        <v>7</v>
      </c>
      <c r="C13" s="7">
        <v>1934079</v>
      </c>
      <c r="D13" s="33">
        <v>1407777</v>
      </c>
      <c r="E13" s="8">
        <f t="shared" si="0"/>
        <v>72.787978153943044</v>
      </c>
    </row>
    <row r="14" spans="1:5" ht="19.5" customHeight="1">
      <c r="A14" s="5">
        <v>9</v>
      </c>
      <c r="B14" s="6" t="s">
        <v>8</v>
      </c>
      <c r="C14" s="7">
        <v>1175623</v>
      </c>
      <c r="D14" s="33">
        <v>983968</v>
      </c>
      <c r="E14" s="8">
        <f t="shared" si="0"/>
        <v>83.697579921454405</v>
      </c>
    </row>
    <row r="15" spans="1:5" ht="15">
      <c r="A15" s="5">
        <v>10</v>
      </c>
      <c r="B15" s="6" t="s">
        <v>9</v>
      </c>
      <c r="C15" s="7">
        <v>2275264</v>
      </c>
      <c r="D15" s="34">
        <v>1939952</v>
      </c>
      <c r="E15" s="8">
        <f t="shared" si="0"/>
        <v>85.262721161148775</v>
      </c>
    </row>
    <row r="16" spans="1:5" ht="15">
      <c r="A16" s="5">
        <v>11</v>
      </c>
      <c r="B16" s="6" t="s">
        <v>10</v>
      </c>
      <c r="C16" s="7">
        <v>1074273</v>
      </c>
      <c r="D16" s="32">
        <v>848392</v>
      </c>
      <c r="E16" s="8">
        <f t="shared" si="0"/>
        <v>78.973594235357297</v>
      </c>
    </row>
    <row r="17" spans="1:5" ht="15">
      <c r="A17" s="5">
        <v>12</v>
      </c>
      <c r="B17" s="6" t="s">
        <v>11</v>
      </c>
      <c r="C17" s="7">
        <v>1779738</v>
      </c>
      <c r="D17" s="33">
        <v>1230566</v>
      </c>
      <c r="E17" s="8">
        <v>68.81</v>
      </c>
    </row>
    <row r="18" spans="1:5" ht="15">
      <c r="A18" s="5">
        <v>13</v>
      </c>
      <c r="B18" s="6" t="s">
        <v>12</v>
      </c>
      <c r="C18" s="7">
        <v>732021</v>
      </c>
      <c r="D18" s="32">
        <v>522107</v>
      </c>
      <c r="E18" s="8">
        <f t="shared" si="0"/>
        <v>71.324046714506835</v>
      </c>
    </row>
    <row r="19" spans="1:5" ht="15">
      <c r="A19" s="5">
        <v>14</v>
      </c>
      <c r="B19" s="6" t="s">
        <v>13</v>
      </c>
      <c r="C19" s="7">
        <v>1429221</v>
      </c>
      <c r="D19" s="32">
        <v>1223606</v>
      </c>
      <c r="E19" s="8">
        <f t="shared" si="0"/>
        <v>85.613491545394311</v>
      </c>
    </row>
    <row r="20" spans="1:5" ht="15">
      <c r="A20" s="5">
        <v>15</v>
      </c>
      <c r="B20" s="6" t="s">
        <v>14</v>
      </c>
      <c r="C20" s="7">
        <v>881472</v>
      </c>
      <c r="D20" s="32">
        <v>569109</v>
      </c>
      <c r="E20" s="8">
        <f>D20/C20*100</f>
        <v>64.56348017861032</v>
      </c>
    </row>
    <row r="21" spans="1:5" ht="15">
      <c r="A21" s="5">
        <v>16</v>
      </c>
      <c r="B21" s="6" t="s">
        <v>15</v>
      </c>
      <c r="C21" s="7">
        <v>1120023</v>
      </c>
      <c r="D21" s="32">
        <v>1070725</v>
      </c>
      <c r="E21" s="8">
        <f t="shared" si="0"/>
        <v>95.598483245433357</v>
      </c>
    </row>
    <row r="22" spans="1:5" ht="15">
      <c r="A22" s="5">
        <v>17</v>
      </c>
      <c r="B22" s="6" t="s">
        <v>16</v>
      </c>
      <c r="C22" s="7">
        <v>1803030</v>
      </c>
      <c r="D22" s="32">
        <v>1707449</v>
      </c>
      <c r="E22" s="8">
        <f t="shared" si="0"/>
        <v>94.698868016616473</v>
      </c>
    </row>
    <row r="23" spans="1:5" ht="15">
      <c r="A23" s="5">
        <v>18</v>
      </c>
      <c r="B23" s="9" t="s">
        <v>17</v>
      </c>
      <c r="C23" s="7">
        <v>1831276</v>
      </c>
      <c r="D23" s="33">
        <v>1757658</v>
      </c>
      <c r="E23" s="8">
        <f t="shared" si="0"/>
        <v>95.979961513174416</v>
      </c>
    </row>
    <row r="24" spans="1:5" ht="15">
      <c r="A24" s="5">
        <v>19</v>
      </c>
      <c r="B24" s="6" t="s">
        <v>18</v>
      </c>
      <c r="C24" s="7">
        <v>3407222</v>
      </c>
      <c r="D24" s="32">
        <v>3174519</v>
      </c>
      <c r="E24" s="8">
        <f t="shared" si="0"/>
        <v>93.170301201389279</v>
      </c>
    </row>
    <row r="25" spans="1:5" ht="15">
      <c r="A25" s="5">
        <v>20</v>
      </c>
      <c r="B25" s="6" t="s">
        <v>19</v>
      </c>
      <c r="C25" s="7">
        <v>4975701</v>
      </c>
      <c r="D25" s="33">
        <v>4112039</v>
      </c>
      <c r="E25" s="8">
        <f t="shared" si="0"/>
        <v>82.642405562552895</v>
      </c>
    </row>
    <row r="26" spans="1:5" ht="15">
      <c r="A26" s="5">
        <v>21</v>
      </c>
      <c r="B26" s="6" t="s">
        <v>20</v>
      </c>
      <c r="C26" s="7">
        <v>2827943</v>
      </c>
      <c r="D26" s="32">
        <v>2620096</v>
      </c>
      <c r="E26" s="8">
        <f t="shared" si="0"/>
        <v>92.650240828757873</v>
      </c>
    </row>
    <row r="27" spans="1:5" ht="15">
      <c r="A27" s="5">
        <v>22</v>
      </c>
      <c r="B27" s="6" t="s">
        <v>21</v>
      </c>
      <c r="C27" s="7">
        <v>1470648</v>
      </c>
      <c r="D27" s="32">
        <v>1372630</v>
      </c>
      <c r="E27" s="8">
        <f t="shared" si="0"/>
        <v>93.335046863695453</v>
      </c>
    </row>
    <row r="28" spans="1:5" ht="15">
      <c r="A28" s="5">
        <v>23</v>
      </c>
      <c r="B28" s="6" t="s">
        <v>22</v>
      </c>
      <c r="C28" s="7">
        <v>1350883</v>
      </c>
      <c r="D28" s="32">
        <v>926013</v>
      </c>
      <c r="E28" s="8">
        <f t="shared" si="0"/>
        <v>68.548719615244252</v>
      </c>
    </row>
    <row r="29" spans="1:5" ht="15">
      <c r="A29" s="5">
        <v>24</v>
      </c>
      <c r="B29" s="6" t="s">
        <v>23</v>
      </c>
      <c r="C29" s="7">
        <v>1142267</v>
      </c>
      <c r="D29" s="32">
        <v>889067</v>
      </c>
      <c r="E29" s="8">
        <f t="shared" si="0"/>
        <v>77.833553801344166</v>
      </c>
    </row>
    <row r="30" spans="1:5" ht="15">
      <c r="A30" s="5">
        <v>25</v>
      </c>
      <c r="B30" s="6" t="s">
        <v>24</v>
      </c>
      <c r="C30" s="7">
        <v>5822207</v>
      </c>
      <c r="D30" s="33">
        <v>3799274</v>
      </c>
      <c r="E30" s="8">
        <f t="shared" si="0"/>
        <v>65.25487671599447</v>
      </c>
    </row>
    <row r="31" spans="1:5" ht="19.5" customHeight="1">
      <c r="A31" s="5">
        <v>26</v>
      </c>
      <c r="B31" s="6" t="s">
        <v>25</v>
      </c>
      <c r="C31" s="7">
        <v>1242667</v>
      </c>
      <c r="D31" s="33">
        <v>1048053</v>
      </c>
      <c r="E31" s="8">
        <f t="shared" si="0"/>
        <v>84.33900634683306</v>
      </c>
    </row>
    <row r="32" spans="1:5" ht="15">
      <c r="A32" s="5">
        <v>27</v>
      </c>
      <c r="B32" s="6" t="s">
        <v>26</v>
      </c>
      <c r="C32" s="7">
        <v>2014317</v>
      </c>
      <c r="D32" s="32">
        <v>1682058</v>
      </c>
      <c r="E32" s="8">
        <f t="shared" si="0"/>
        <v>83.505128537365266</v>
      </c>
    </row>
    <row r="33" spans="1:5" ht="15">
      <c r="A33" s="5">
        <v>28</v>
      </c>
      <c r="B33" s="6" t="s">
        <v>27</v>
      </c>
      <c r="C33" s="7">
        <v>1829534</v>
      </c>
      <c r="D33" s="32">
        <v>1125657</v>
      </c>
      <c r="E33" s="8">
        <f>D33/C33*100</f>
        <v>61.526979001210144</v>
      </c>
    </row>
    <row r="34" spans="1:5" ht="15">
      <c r="A34" s="5">
        <v>29</v>
      </c>
      <c r="B34" s="6" t="s">
        <v>28</v>
      </c>
      <c r="C34" s="7">
        <v>1524655</v>
      </c>
      <c r="D34" s="32">
        <v>1118479</v>
      </c>
      <c r="E34" s="8">
        <f t="shared" si="0"/>
        <v>73.359481325283426</v>
      </c>
    </row>
    <row r="35" spans="1:5" ht="15">
      <c r="A35" s="5">
        <v>30</v>
      </c>
      <c r="B35" s="6" t="s">
        <v>29</v>
      </c>
      <c r="C35" s="7">
        <v>1407107</v>
      </c>
      <c r="D35" s="32">
        <v>1033229</v>
      </c>
      <c r="E35" s="8">
        <f t="shared" si="0"/>
        <v>73.429312767259347</v>
      </c>
    </row>
    <row r="36" spans="1:5" ht="15">
      <c r="A36" s="5">
        <v>31</v>
      </c>
      <c r="B36" s="9" t="s">
        <v>30</v>
      </c>
      <c r="C36" s="7">
        <v>2415566</v>
      </c>
      <c r="D36" s="33">
        <v>1639967</v>
      </c>
      <c r="E36" s="8">
        <f t="shared" si="0"/>
        <v>67.891624571632491</v>
      </c>
    </row>
    <row r="37" spans="1:5" ht="15">
      <c r="A37" s="5">
        <v>32</v>
      </c>
      <c r="B37" s="6" t="s">
        <v>31</v>
      </c>
      <c r="C37" s="7">
        <v>2001825</v>
      </c>
      <c r="D37" s="32">
        <v>1508585</v>
      </c>
      <c r="E37" s="8">
        <f t="shared" si="0"/>
        <v>75.360483558752634</v>
      </c>
    </row>
    <row r="38" spans="1:5" ht="15">
      <c r="A38" s="5">
        <v>33</v>
      </c>
      <c r="B38" s="6" t="s">
        <v>32</v>
      </c>
      <c r="C38" s="7">
        <v>2537590</v>
      </c>
      <c r="D38" s="33">
        <v>2127837</v>
      </c>
      <c r="E38" s="8">
        <f t="shared" si="0"/>
        <v>83.852671235305948</v>
      </c>
    </row>
    <row r="39" spans="1:5" ht="15">
      <c r="A39" s="5">
        <v>34</v>
      </c>
      <c r="B39" s="6" t="s">
        <v>33</v>
      </c>
      <c r="C39" s="7">
        <v>1611929</v>
      </c>
      <c r="D39" s="35">
        <v>1527004</v>
      </c>
      <c r="E39" s="8">
        <f t="shared" si="0"/>
        <v>94.731467701120835</v>
      </c>
    </row>
    <row r="40" spans="1:5" ht="15">
      <c r="A40" s="5">
        <v>35</v>
      </c>
      <c r="B40" s="9" t="s">
        <v>34</v>
      </c>
      <c r="C40" s="7">
        <v>1340652</v>
      </c>
      <c r="D40" s="33">
        <v>1270889</v>
      </c>
      <c r="E40" s="8">
        <f t="shared" si="0"/>
        <v>94.796337901259989</v>
      </c>
    </row>
    <row r="41" spans="1:5" ht="15">
      <c r="A41" s="5">
        <v>36</v>
      </c>
      <c r="B41" s="9" t="s">
        <v>35</v>
      </c>
      <c r="C41" s="7">
        <v>1099970</v>
      </c>
      <c r="D41" s="33">
        <v>824401</v>
      </c>
      <c r="E41" s="8">
        <f t="shared" si="0"/>
        <v>74.947589479713088</v>
      </c>
    </row>
    <row r="42" spans="1:5" ht="15">
      <c r="A42" s="5">
        <v>37</v>
      </c>
      <c r="B42" s="9" t="s">
        <v>36</v>
      </c>
      <c r="C42" s="7">
        <v>1495717</v>
      </c>
      <c r="D42" s="33">
        <v>1435452</v>
      </c>
      <c r="E42" s="8">
        <f t="shared" si="0"/>
        <v>95.970828706232524</v>
      </c>
    </row>
    <row r="43" spans="1:5" ht="17">
      <c r="A43" s="10"/>
      <c r="B43" s="11" t="s">
        <v>37</v>
      </c>
      <c r="C43" s="12">
        <f>SUM(C6:C42)</f>
        <v>68833476</v>
      </c>
      <c r="D43" s="13">
        <f>SUM(D6:D42)</f>
        <v>56431255</v>
      </c>
      <c r="E43" s="16">
        <f t="shared" si="0"/>
        <v>81.982282864808397</v>
      </c>
    </row>
  </sheetData>
  <mergeCells count="3">
    <mergeCell ref="A1:E1"/>
    <mergeCell ref="A3:A4"/>
    <mergeCell ref="B3:B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4" workbookViewId="0">
      <selection activeCell="D22" sqref="D22"/>
    </sheetView>
  </sheetViews>
  <sheetFormatPr baseColWidth="10" defaultColWidth="8.83203125" defaultRowHeight="14" x14ac:dyDescent="0"/>
  <cols>
    <col min="3" max="3" width="15.33203125" customWidth="1"/>
    <col min="4" max="4" width="14.6640625" customWidth="1"/>
  </cols>
  <sheetData>
    <row r="1" spans="1:6" ht="17">
      <c r="A1" s="130" t="s">
        <v>38</v>
      </c>
      <c r="B1" s="131"/>
      <c r="C1" s="131"/>
      <c r="D1" s="131"/>
      <c r="E1" s="131"/>
      <c r="F1" s="132"/>
    </row>
    <row r="2" spans="1:6" ht="17">
      <c r="A2" s="105" t="s">
        <v>66</v>
      </c>
      <c r="B2" s="15"/>
      <c r="C2" s="15"/>
      <c r="D2" s="15"/>
      <c r="E2" s="15"/>
      <c r="F2" s="15"/>
    </row>
    <row r="3" spans="1:6" ht="17">
      <c r="A3" s="133" t="s">
        <v>39</v>
      </c>
      <c r="B3" s="133" t="s">
        <v>42</v>
      </c>
      <c r="C3" s="135" t="s">
        <v>50</v>
      </c>
      <c r="D3" s="135" t="s">
        <v>48</v>
      </c>
      <c r="E3" s="17" t="s">
        <v>67</v>
      </c>
      <c r="F3" s="17" t="s">
        <v>46</v>
      </c>
    </row>
    <row r="4" spans="1:6" ht="17">
      <c r="A4" s="134"/>
      <c r="B4" s="134"/>
      <c r="C4" s="136"/>
      <c r="D4" s="136"/>
      <c r="E4" s="17" t="s">
        <v>47</v>
      </c>
    </row>
    <row r="5" spans="1:6" ht="17">
      <c r="A5" s="2" t="s">
        <v>40</v>
      </c>
      <c r="B5" s="2" t="s">
        <v>41</v>
      </c>
      <c r="C5" s="4" t="s">
        <v>43</v>
      </c>
      <c r="D5" s="31" t="s">
        <v>44</v>
      </c>
      <c r="E5" s="31" t="s">
        <v>45</v>
      </c>
      <c r="F5" s="3"/>
    </row>
    <row r="6" spans="1:6" ht="15">
      <c r="A6" s="5">
        <v>1</v>
      </c>
      <c r="B6" s="6" t="s">
        <v>0</v>
      </c>
      <c r="C6" s="7">
        <v>1396162</v>
      </c>
      <c r="D6" s="19">
        <v>1353948</v>
      </c>
      <c r="E6" s="106">
        <f>D6/C6*100</f>
        <v>96.976425371840804</v>
      </c>
      <c r="F6" s="8"/>
    </row>
    <row r="7" spans="1:6" ht="15">
      <c r="A7" s="5">
        <v>2</v>
      </c>
      <c r="B7" s="6" t="s">
        <v>1</v>
      </c>
      <c r="C7" s="7">
        <v>1559012</v>
      </c>
      <c r="D7" s="20">
        <v>1557659</v>
      </c>
      <c r="E7" s="106">
        <f t="shared" ref="E7:E43" si="0">D7/C7*100</f>
        <v>99.913214266471329</v>
      </c>
      <c r="F7" s="8"/>
    </row>
    <row r="8" spans="1:6" ht="15">
      <c r="A8" s="5">
        <v>3</v>
      </c>
      <c r="B8" s="6" t="s">
        <v>2</v>
      </c>
      <c r="C8" s="7">
        <v>1680759</v>
      </c>
      <c r="D8" s="21">
        <v>1692662</v>
      </c>
      <c r="E8" s="106">
        <f t="shared" si="0"/>
        <v>100.70819195375422</v>
      </c>
      <c r="F8" s="8"/>
    </row>
    <row r="9" spans="1:6" ht="15">
      <c r="A9" s="5">
        <v>4</v>
      </c>
      <c r="B9" s="6" t="s">
        <v>3</v>
      </c>
      <c r="C9" s="7">
        <v>1963173</v>
      </c>
      <c r="D9" s="22">
        <v>1915070</v>
      </c>
      <c r="E9" s="106">
        <f t="shared" si="0"/>
        <v>97.549731989997824</v>
      </c>
      <c r="F9" s="8"/>
    </row>
    <row r="10" spans="1:6" ht="15">
      <c r="A10" s="5">
        <v>5</v>
      </c>
      <c r="B10" s="6" t="s">
        <v>4</v>
      </c>
      <c r="C10" s="7">
        <v>2054125</v>
      </c>
      <c r="D10" s="18">
        <v>2008242</v>
      </c>
      <c r="E10" s="106">
        <f t="shared" si="0"/>
        <v>97.766299519260031</v>
      </c>
      <c r="F10" s="8"/>
    </row>
    <row r="11" spans="1:6" ht="15">
      <c r="A11" s="5">
        <v>6</v>
      </c>
      <c r="B11" s="6" t="s">
        <v>5</v>
      </c>
      <c r="C11" s="7">
        <v>610373</v>
      </c>
      <c r="D11" s="23">
        <v>577230</v>
      </c>
      <c r="E11" s="106">
        <f t="shared" si="0"/>
        <v>94.570041597514958</v>
      </c>
      <c r="F11" s="8"/>
    </row>
    <row r="12" spans="1:6" ht="15">
      <c r="A12" s="5">
        <v>7</v>
      </c>
      <c r="B12" s="6" t="s">
        <v>6</v>
      </c>
      <c r="C12" s="7">
        <v>2015452</v>
      </c>
      <c r="D12" s="24">
        <v>1989770</v>
      </c>
      <c r="E12" s="106">
        <f t="shared" si="0"/>
        <v>98.725744894941684</v>
      </c>
      <c r="F12" s="8"/>
    </row>
    <row r="13" spans="1:6" ht="15">
      <c r="A13" s="5">
        <v>8</v>
      </c>
      <c r="B13" s="6" t="s">
        <v>7</v>
      </c>
      <c r="C13" s="7">
        <v>1934079</v>
      </c>
      <c r="D13" s="25">
        <v>1544612</v>
      </c>
      <c r="E13" s="106">
        <f t="shared" si="0"/>
        <v>79.862921835147375</v>
      </c>
      <c r="F13" s="8"/>
    </row>
    <row r="14" spans="1:6" ht="22">
      <c r="A14" s="5">
        <v>9</v>
      </c>
      <c r="B14" s="6" t="s">
        <v>8</v>
      </c>
      <c r="C14" s="7">
        <v>1175623</v>
      </c>
      <c r="D14" s="18">
        <v>1167028</v>
      </c>
      <c r="E14" s="106">
        <f t="shared" si="0"/>
        <v>99.268898277764222</v>
      </c>
      <c r="F14" s="8"/>
    </row>
    <row r="15" spans="1:6" ht="15">
      <c r="A15" s="5">
        <v>10</v>
      </c>
      <c r="B15" s="6" t="s">
        <v>9</v>
      </c>
      <c r="C15" s="7">
        <v>2275264</v>
      </c>
      <c r="D15" s="18">
        <v>2246152</v>
      </c>
      <c r="E15" s="106">
        <f t="shared" si="0"/>
        <v>98.720500126578713</v>
      </c>
      <c r="F15" s="8"/>
    </row>
    <row r="16" spans="1:6" ht="15">
      <c r="A16" s="5">
        <v>11</v>
      </c>
      <c r="B16" s="6" t="s">
        <v>10</v>
      </c>
      <c r="C16" s="7">
        <v>1074273</v>
      </c>
      <c r="D16" s="24">
        <v>1043746</v>
      </c>
      <c r="E16" s="106">
        <f t="shared" si="0"/>
        <v>97.158357326303474</v>
      </c>
      <c r="F16" s="8"/>
    </row>
    <row r="17" spans="1:6" ht="15">
      <c r="A17" s="5">
        <v>12</v>
      </c>
      <c r="B17" s="6" t="s">
        <v>11</v>
      </c>
      <c r="C17" s="7">
        <v>1779738</v>
      </c>
      <c r="D17" s="18">
        <v>1724251</v>
      </c>
      <c r="E17" s="106">
        <f t="shared" si="0"/>
        <v>96.882293910676736</v>
      </c>
      <c r="F17" s="8"/>
    </row>
    <row r="18" spans="1:6" ht="15">
      <c r="A18" s="5">
        <v>13</v>
      </c>
      <c r="B18" s="6" t="s">
        <v>12</v>
      </c>
      <c r="C18" s="7">
        <v>732021</v>
      </c>
      <c r="D18" s="24">
        <v>732166</v>
      </c>
      <c r="E18" s="106">
        <f t="shared" si="0"/>
        <v>100.01980817490208</v>
      </c>
      <c r="F18" s="8"/>
    </row>
    <row r="19" spans="1:6" ht="15">
      <c r="A19" s="5">
        <v>14</v>
      </c>
      <c r="B19" s="6" t="s">
        <v>13</v>
      </c>
      <c r="C19" s="7">
        <v>1429221</v>
      </c>
      <c r="D19" s="24">
        <v>1434511</v>
      </c>
      <c r="E19" s="106">
        <f t="shared" si="0"/>
        <v>100.37013170111551</v>
      </c>
      <c r="F19" s="8"/>
    </row>
    <row r="20" spans="1:6" ht="15">
      <c r="A20" s="5">
        <v>15</v>
      </c>
      <c r="B20" s="6" t="s">
        <v>14</v>
      </c>
      <c r="C20" s="7">
        <v>881472</v>
      </c>
      <c r="D20" s="24">
        <v>903613</v>
      </c>
      <c r="E20" s="106">
        <f t="shared" si="0"/>
        <v>102.51182113555508</v>
      </c>
      <c r="F20" s="8"/>
    </row>
    <row r="21" spans="1:6" ht="15">
      <c r="A21" s="5">
        <v>16</v>
      </c>
      <c r="B21" s="6" t="s">
        <v>15</v>
      </c>
      <c r="C21" s="7">
        <v>1120023</v>
      </c>
      <c r="D21" s="26">
        <v>1141765</v>
      </c>
      <c r="E21" s="106">
        <f t="shared" si="0"/>
        <v>101.94121013586329</v>
      </c>
      <c r="F21" s="8"/>
    </row>
    <row r="22" spans="1:6" ht="15">
      <c r="A22" s="5">
        <v>17</v>
      </c>
      <c r="B22" s="6" t="s">
        <v>16</v>
      </c>
      <c r="C22" s="7">
        <v>1803030</v>
      </c>
      <c r="D22" s="24">
        <v>1707449</v>
      </c>
      <c r="E22" s="106">
        <f t="shared" si="0"/>
        <v>94.698868016616473</v>
      </c>
      <c r="F22" s="8"/>
    </row>
    <row r="23" spans="1:6" ht="15">
      <c r="A23" s="5">
        <v>18</v>
      </c>
      <c r="B23" s="9" t="s">
        <v>17</v>
      </c>
      <c r="C23" s="7">
        <v>1831276</v>
      </c>
      <c r="D23" s="18">
        <v>1810706</v>
      </c>
      <c r="E23" s="106">
        <f t="shared" si="0"/>
        <v>98.876739497486994</v>
      </c>
      <c r="F23" s="8"/>
    </row>
    <row r="24" spans="1:6" ht="15">
      <c r="A24" s="5">
        <v>19</v>
      </c>
      <c r="B24" s="6" t="s">
        <v>18</v>
      </c>
      <c r="C24" s="7">
        <v>3407222</v>
      </c>
      <c r="D24" s="27">
        <v>3361336</v>
      </c>
      <c r="E24" s="106">
        <f t="shared" si="0"/>
        <v>98.653272372624969</v>
      </c>
      <c r="F24" s="8"/>
    </row>
    <row r="25" spans="1:6" ht="15">
      <c r="A25" s="5">
        <v>20</v>
      </c>
      <c r="B25" s="6" t="s">
        <v>19</v>
      </c>
      <c r="C25" s="7">
        <v>4975701</v>
      </c>
      <c r="D25" s="28">
        <v>4547071</v>
      </c>
      <c r="E25" s="106">
        <f t="shared" si="0"/>
        <v>91.385535425058691</v>
      </c>
      <c r="F25" s="8"/>
    </row>
    <row r="26" spans="1:6" ht="15">
      <c r="A26" s="5">
        <v>21</v>
      </c>
      <c r="B26" s="6" t="s">
        <v>20</v>
      </c>
      <c r="C26" s="7">
        <v>2827943</v>
      </c>
      <c r="D26" s="24">
        <v>2750724</v>
      </c>
      <c r="E26" s="106">
        <f t="shared" si="0"/>
        <v>97.269428697820288</v>
      </c>
      <c r="F26" s="8"/>
    </row>
    <row r="27" spans="1:6" ht="15">
      <c r="A27" s="5">
        <v>22</v>
      </c>
      <c r="B27" s="6" t="s">
        <v>21</v>
      </c>
      <c r="C27" s="7">
        <v>1470648</v>
      </c>
      <c r="D27" s="24">
        <v>1443132</v>
      </c>
      <c r="E27" s="106">
        <f t="shared" si="0"/>
        <v>98.128988037926135</v>
      </c>
      <c r="F27" s="8"/>
    </row>
    <row r="28" spans="1:6" ht="15">
      <c r="A28" s="5">
        <v>23</v>
      </c>
      <c r="B28" s="6" t="s">
        <v>22</v>
      </c>
      <c r="C28" s="7">
        <v>1350883</v>
      </c>
      <c r="D28" s="24">
        <v>1317095</v>
      </c>
      <c r="E28" s="106">
        <f t="shared" si="0"/>
        <v>97.498821141431208</v>
      </c>
      <c r="F28" s="8"/>
    </row>
    <row r="29" spans="1:6" ht="15">
      <c r="A29" s="5">
        <v>24</v>
      </c>
      <c r="B29" s="6" t="s">
        <v>23</v>
      </c>
      <c r="C29" s="7">
        <v>1142267</v>
      </c>
      <c r="D29" s="24">
        <v>1170599</v>
      </c>
      <c r="E29" s="106">
        <f t="shared" si="0"/>
        <v>102.48033078080694</v>
      </c>
      <c r="F29" s="8"/>
    </row>
    <row r="30" spans="1:6" ht="15">
      <c r="A30" s="5">
        <v>25</v>
      </c>
      <c r="B30" s="6" t="s">
        <v>24</v>
      </c>
      <c r="C30" s="7">
        <v>5822207</v>
      </c>
      <c r="D30" s="18">
        <v>5474943</v>
      </c>
      <c r="E30" s="106">
        <f t="shared" si="0"/>
        <v>94.035526390593802</v>
      </c>
      <c r="F30" s="8"/>
    </row>
    <row r="31" spans="1:6" ht="15">
      <c r="A31" s="5">
        <v>26</v>
      </c>
      <c r="B31" s="6" t="s">
        <v>25</v>
      </c>
      <c r="C31" s="7">
        <v>1242667</v>
      </c>
      <c r="D31" s="24">
        <v>1237303</v>
      </c>
      <c r="E31" s="106">
        <f t="shared" si="0"/>
        <v>99.568347755271532</v>
      </c>
      <c r="F31" s="8"/>
    </row>
    <row r="32" spans="1:6" ht="15">
      <c r="A32" s="5">
        <v>27</v>
      </c>
      <c r="B32" s="6" t="s">
        <v>26</v>
      </c>
      <c r="C32" s="7">
        <v>2014317</v>
      </c>
      <c r="D32" s="25">
        <v>1981183</v>
      </c>
      <c r="E32" s="106">
        <f t="shared" si="0"/>
        <v>98.355075194222167</v>
      </c>
      <c r="F32" s="8"/>
    </row>
    <row r="33" spans="1:6" ht="15">
      <c r="A33" s="5">
        <v>28</v>
      </c>
      <c r="B33" s="6" t="s">
        <v>27</v>
      </c>
      <c r="C33" s="7">
        <v>1829534</v>
      </c>
      <c r="D33" s="24">
        <v>1368875</v>
      </c>
      <c r="E33" s="106">
        <f t="shared" si="0"/>
        <v>74.820965338714657</v>
      </c>
      <c r="F33" s="8"/>
    </row>
    <row r="34" spans="1:6" ht="15">
      <c r="A34" s="5">
        <v>29</v>
      </c>
      <c r="B34" s="6" t="s">
        <v>28</v>
      </c>
      <c r="C34" s="7">
        <v>1524655</v>
      </c>
      <c r="D34" s="24">
        <v>1494169</v>
      </c>
      <c r="E34" s="106">
        <f t="shared" si="0"/>
        <v>98.00046567912085</v>
      </c>
      <c r="F34" s="8"/>
    </row>
    <row r="35" spans="1:6" ht="15">
      <c r="A35" s="5">
        <v>30</v>
      </c>
      <c r="B35" s="6" t="s">
        <v>29</v>
      </c>
      <c r="C35" s="7">
        <v>1407107</v>
      </c>
      <c r="D35" s="24">
        <v>1407107</v>
      </c>
      <c r="E35" s="106">
        <f t="shared" si="0"/>
        <v>100</v>
      </c>
      <c r="F35" s="8"/>
    </row>
    <row r="36" spans="1:6" ht="15">
      <c r="A36" s="5">
        <v>31</v>
      </c>
      <c r="B36" s="9" t="s">
        <v>30</v>
      </c>
      <c r="C36" s="7">
        <v>2415566</v>
      </c>
      <c r="D36" s="29">
        <v>2381102</v>
      </c>
      <c r="E36" s="106">
        <f t="shared" si="0"/>
        <v>98.573253639105701</v>
      </c>
      <c r="F36" s="8"/>
    </row>
    <row r="37" spans="1:6" ht="15">
      <c r="A37" s="5">
        <v>32</v>
      </c>
      <c r="B37" s="6" t="s">
        <v>31</v>
      </c>
      <c r="C37" s="7">
        <v>2001825</v>
      </c>
      <c r="D37" s="27">
        <v>1671038</v>
      </c>
      <c r="E37" s="106">
        <f t="shared" si="0"/>
        <v>83.475728397836974</v>
      </c>
      <c r="F37" s="8"/>
    </row>
    <row r="38" spans="1:6" ht="15">
      <c r="A38" s="5">
        <v>33</v>
      </c>
      <c r="B38" s="6" t="s">
        <v>32</v>
      </c>
      <c r="C38" s="7">
        <v>2537590</v>
      </c>
      <c r="D38" s="18">
        <v>2469383</v>
      </c>
      <c r="E38" s="106">
        <f t="shared" si="0"/>
        <v>97.312134742019012</v>
      </c>
      <c r="F38" s="8"/>
    </row>
    <row r="39" spans="1:6" ht="15">
      <c r="A39" s="5">
        <v>34</v>
      </c>
      <c r="B39" s="6" t="s">
        <v>33</v>
      </c>
      <c r="C39" s="7">
        <v>1611929</v>
      </c>
      <c r="D39" s="24">
        <v>1529140</v>
      </c>
      <c r="E39" s="106">
        <f t="shared" si="0"/>
        <v>94.863979741043181</v>
      </c>
      <c r="F39" s="8"/>
    </row>
    <row r="40" spans="1:6" ht="15">
      <c r="A40" s="5">
        <v>35</v>
      </c>
      <c r="B40" s="9" t="s">
        <v>34</v>
      </c>
      <c r="C40" s="7">
        <v>1340652</v>
      </c>
      <c r="D40" s="18">
        <v>1327568</v>
      </c>
      <c r="E40" s="106">
        <f t="shared" si="0"/>
        <v>99.024056951393803</v>
      </c>
      <c r="F40" s="8"/>
    </row>
    <row r="41" spans="1:6" ht="15">
      <c r="A41" s="5">
        <v>36</v>
      </c>
      <c r="B41" s="9" t="s">
        <v>35</v>
      </c>
      <c r="C41" s="7">
        <v>1099970</v>
      </c>
      <c r="D41" s="28">
        <v>973250</v>
      </c>
      <c r="E41" s="106">
        <f t="shared" si="0"/>
        <v>88.479685809612988</v>
      </c>
      <c r="F41" s="8"/>
    </row>
    <row r="42" spans="1:6" ht="16" thickBot="1">
      <c r="A42" s="5">
        <v>37</v>
      </c>
      <c r="B42" s="9" t="s">
        <v>36</v>
      </c>
      <c r="C42" s="7">
        <v>1495717</v>
      </c>
      <c r="D42" s="30">
        <v>1458519</v>
      </c>
      <c r="E42" s="106">
        <f t="shared" si="0"/>
        <v>97.513032211307348</v>
      </c>
      <c r="F42" s="8"/>
    </row>
    <row r="43" spans="1:6" ht="18" thickTop="1">
      <c r="A43" s="10"/>
      <c r="B43" s="11" t="s">
        <v>37</v>
      </c>
      <c r="C43" s="12">
        <f>SUM(C6:C42)</f>
        <v>68833476</v>
      </c>
      <c r="D43" s="12">
        <f>SUM(D6:D42)</f>
        <v>65914117</v>
      </c>
      <c r="E43" s="106">
        <f t="shared" si="0"/>
        <v>95.758809274719752</v>
      </c>
      <c r="F43" s="16"/>
    </row>
  </sheetData>
  <mergeCells count="5">
    <mergeCell ref="A1:F1"/>
    <mergeCell ref="A3:A4"/>
    <mergeCell ref="B3:B4"/>
    <mergeCell ref="C3:C4"/>
    <mergeCell ref="D3:D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ISSUANCE</vt:lpstr>
      <vt:lpstr>PRODUCTION</vt:lpstr>
      <vt:lpstr>STATE VALUE</vt:lpstr>
      <vt:lpstr>DELIVERY</vt:lpstr>
      <vt:lpstr>ICT DELIVERY</vt:lpstr>
      <vt:lpstr>NSA</vt:lpstr>
      <vt:lpstr>STATE DELIVERY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AYAEZE</dc:creator>
  <cp:lastModifiedBy>frank inec</cp:lastModifiedBy>
  <cp:lastPrinted>2015-03-17T08:41:33Z</cp:lastPrinted>
  <dcterms:created xsi:type="dcterms:W3CDTF">2015-01-31T13:03:22Z</dcterms:created>
  <dcterms:modified xsi:type="dcterms:W3CDTF">2015-03-23T09:35:15Z</dcterms:modified>
</cp:coreProperties>
</file>